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Desktop\جدوال الدواجن 2022 للنشر\"/>
    </mc:Choice>
  </mc:AlternateContent>
  <bookViews>
    <workbookView xWindow="0" yWindow="0" windowWidth="19560" windowHeight="8250" firstSheet="7" activeTab="8"/>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0" l="1"/>
  <c r="D33" i="19" l="1"/>
  <c r="H27" i="18" l="1"/>
  <c r="G27" i="18"/>
  <c r="F27" i="18"/>
  <c r="E27" i="18"/>
  <c r="D27" i="18"/>
  <c r="C27" i="18"/>
  <c r="B27" i="18"/>
  <c r="E30" i="17" l="1"/>
  <c r="D30" i="17"/>
  <c r="E25" i="17"/>
  <c r="D25" i="17"/>
  <c r="E20" i="16" l="1"/>
  <c r="E28" i="15"/>
  <c r="E21" i="15"/>
  <c r="E18" i="15"/>
  <c r="F27" i="14" l="1"/>
  <c r="E27" i="14"/>
  <c r="D27" i="14"/>
  <c r="C27" i="14"/>
  <c r="B27" i="14"/>
  <c r="G28" i="13" l="1"/>
  <c r="F28" i="13"/>
  <c r="D28" i="13"/>
  <c r="B28" i="13"/>
  <c r="E27" i="12" l="1"/>
  <c r="D27" i="12"/>
  <c r="E23" i="12"/>
  <c r="D23" i="12"/>
  <c r="F34" i="11" l="1"/>
  <c r="F20" i="11"/>
  <c r="F28" i="11" s="1"/>
  <c r="F17" i="11"/>
  <c r="G26" i="10" l="1"/>
  <c r="I26" i="10" s="1"/>
  <c r="F26" i="10"/>
  <c r="D26" i="10"/>
  <c r="I25" i="10"/>
  <c r="H25" i="10"/>
  <c r="I24" i="10"/>
  <c r="H24"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H26" i="10" l="1"/>
  <c r="D26" i="7"/>
  <c r="C26" i="7"/>
  <c r="B26" i="7"/>
  <c r="E24" i="7"/>
  <c r="E22" i="7"/>
  <c r="E20" i="7"/>
  <c r="E12" i="7"/>
  <c r="E11" i="7"/>
  <c r="E26" i="7" s="1"/>
  <c r="N21" i="6" l="1"/>
  <c r="N20" i="6"/>
  <c r="N19" i="6"/>
  <c r="H13" i="5"/>
  <c r="H12" i="5"/>
  <c r="E15" i="4" l="1"/>
  <c r="E14" i="4"/>
  <c r="D13" i="2" l="1"/>
  <c r="D12" i="2"/>
  <c r="E11" i="1" l="1"/>
</calcChain>
</file>

<file path=xl/sharedStrings.xml><?xml version="1.0" encoding="utf-8"?>
<sst xmlns="http://schemas.openxmlformats.org/spreadsheetml/2006/main" count="886" uniqueCount="518">
  <si>
    <t xml:space="preserve">    Quantity of live broiler chicken (000)T for (2017-2022) at the level of Iraq   </t>
  </si>
  <si>
    <t xml:space="preserve">  جدول ( 1 )</t>
  </si>
  <si>
    <t>Table (1)</t>
  </si>
  <si>
    <t>السنة</t>
  </si>
  <si>
    <t>كمية انتاج اللحم الحي (1000) طن</t>
  </si>
  <si>
    <t>معدل التغير (%)</t>
  </si>
  <si>
    <t>Year</t>
  </si>
  <si>
    <t>Quantity of live broiler chickens(000)Ton</t>
  </si>
  <si>
    <t>Change Rate (%)</t>
  </si>
  <si>
    <t xml:space="preserve">             </t>
  </si>
  <si>
    <t>Quantity &amp; value of live broiler chickens(1000)Ton for the year 2022 at the level of Iraq</t>
  </si>
  <si>
    <t>جدول ( 2 )</t>
  </si>
  <si>
    <t>Table (2)</t>
  </si>
  <si>
    <t>التفاصيل</t>
  </si>
  <si>
    <t>المشاريع الحكومية</t>
  </si>
  <si>
    <t>خاص</t>
  </si>
  <si>
    <t>مجموع</t>
  </si>
  <si>
    <t>Details</t>
  </si>
  <si>
    <t>المباعة والمؤجرة</t>
  </si>
  <si>
    <t>Government projects</t>
  </si>
  <si>
    <t>sold &amp; rented</t>
  </si>
  <si>
    <t>Private</t>
  </si>
  <si>
    <t>Total</t>
  </si>
  <si>
    <t>الكمية ( طن )</t>
  </si>
  <si>
    <t>Quantity (Ton )</t>
  </si>
  <si>
    <t>القيمة ( 1000 ) دينار</t>
  </si>
  <si>
    <t>Value (1000) ID</t>
  </si>
  <si>
    <t>Quantity of table eggs produced(1000)eggs for (2017-2022) at the level of Iraq</t>
  </si>
  <si>
    <t xml:space="preserve">جدول ( 3 ) </t>
  </si>
  <si>
    <t>Table (3)</t>
  </si>
  <si>
    <t>كمية بيض المائدة المنتج (1000) بيضة</t>
  </si>
  <si>
    <t xml:space="preserve">Year </t>
  </si>
  <si>
    <t>Quantity of eggs produced (1000) eggs</t>
  </si>
  <si>
    <t xml:space="preserve"> Change  Rate(%)</t>
  </si>
  <si>
    <t>Quantity &amp; value of table eggs production(1000) eggs for 2021 by sector at the level of Iraq</t>
  </si>
  <si>
    <t xml:space="preserve">جدول(4) </t>
  </si>
  <si>
    <t>Table (4)</t>
  </si>
  <si>
    <t>المشاريع الحكومية المباعة والمؤجرة</t>
  </si>
  <si>
    <t>التربية المنزلية</t>
  </si>
  <si>
    <t>المجموع</t>
  </si>
  <si>
    <t>private</t>
  </si>
  <si>
    <t>Domestic</t>
  </si>
  <si>
    <t>Government</t>
  </si>
  <si>
    <t>projects</t>
  </si>
  <si>
    <t>breeding</t>
  </si>
  <si>
    <t>عدد البيض ( 1000 ) بيضة</t>
  </si>
  <si>
    <t>Quantity (000 eggs)</t>
  </si>
  <si>
    <t xml:space="preserve"> القيمة ( 1000 ) دينار</t>
  </si>
  <si>
    <t>Value (000) ID</t>
  </si>
  <si>
    <t>Number of poultry projects(productive, under construction and stalled) for the year 2022 at the level of Iraq</t>
  </si>
  <si>
    <t xml:space="preserve">جدول  (5) </t>
  </si>
  <si>
    <t>Table (5)</t>
  </si>
  <si>
    <t>القطاع</t>
  </si>
  <si>
    <t>المشاريع المنتجة فعلا</t>
  </si>
  <si>
    <t>النسبة%</t>
  </si>
  <si>
    <t>مشاريع تحت التشيد</t>
  </si>
  <si>
    <t>المشاريع المتوقفة</t>
  </si>
  <si>
    <t>Sector</t>
  </si>
  <si>
    <t>Productive Projects</t>
  </si>
  <si>
    <t>Rate(%)</t>
  </si>
  <si>
    <t>Under construction</t>
  </si>
  <si>
    <t>Stalled</t>
  </si>
  <si>
    <t xml:space="preserve">Number of productive poultry projects by years of operating to Private Sector, activity for the year 2022 at the level of Iraq     
</t>
  </si>
  <si>
    <t xml:space="preserve">جدول (6) </t>
  </si>
  <si>
    <t xml:space="preserve">Table (6)         </t>
  </si>
  <si>
    <t>سنة التشغيل</t>
  </si>
  <si>
    <t>النشاط</t>
  </si>
  <si>
    <t xml:space="preserve">        عدد المشاريع           ( للقطاع الخاص )      </t>
  </si>
  <si>
    <t>Activity</t>
  </si>
  <si>
    <t>Year of operating</t>
  </si>
  <si>
    <t>1989-1980</t>
  </si>
  <si>
    <t>تسمين</t>
  </si>
  <si>
    <t>Broiler Chickens</t>
  </si>
  <si>
    <t>1980-1989</t>
  </si>
  <si>
    <t>تربية</t>
  </si>
  <si>
    <t>Breeding</t>
  </si>
  <si>
    <t>تفقيس</t>
  </si>
  <si>
    <t>Hatching</t>
  </si>
  <si>
    <t>2002-1990</t>
  </si>
  <si>
    <t>1990-2002</t>
  </si>
  <si>
    <t xml:space="preserve">2022-2003 </t>
  </si>
  <si>
    <t>2003-2022</t>
  </si>
  <si>
    <t>المجموع لغاية 2022/12/31</t>
  </si>
  <si>
    <t>Total until 31/12/2022</t>
  </si>
  <si>
    <t>عدد مشاريع الدواجن المنتجة لسنة 2022 حسب النشاط للقطاع الخاص على مستوى المحافظات</t>
  </si>
  <si>
    <t xml:space="preserve">Number of productive poultry projects by activity to Private Sector, at governorate level in Iraq for 2022    
</t>
  </si>
  <si>
    <t>جدول (7)</t>
  </si>
  <si>
    <t>Table (7)</t>
  </si>
  <si>
    <t>المحافظة</t>
  </si>
  <si>
    <t>Governorates</t>
  </si>
  <si>
    <t>نينوى</t>
  </si>
  <si>
    <t>Nineveh</t>
  </si>
  <si>
    <t>كركوك</t>
  </si>
  <si>
    <t>kirkuk</t>
  </si>
  <si>
    <t>ديالى*</t>
  </si>
  <si>
    <t>Diala*</t>
  </si>
  <si>
    <t>الانبار*</t>
  </si>
  <si>
    <t>Al- Anbar*</t>
  </si>
  <si>
    <t>بغداد*</t>
  </si>
  <si>
    <t>Baghdad*</t>
  </si>
  <si>
    <t>بابل*</t>
  </si>
  <si>
    <t>Babylon*</t>
  </si>
  <si>
    <t>كربلاء*</t>
  </si>
  <si>
    <t>Kerbela*</t>
  </si>
  <si>
    <t>واسط*</t>
  </si>
  <si>
    <t>Wasit*</t>
  </si>
  <si>
    <t>صلاح الدين</t>
  </si>
  <si>
    <t>Salah Al- Deen</t>
  </si>
  <si>
    <t>النجف</t>
  </si>
  <si>
    <t>AL-Najaf</t>
  </si>
  <si>
    <t>القادسية*</t>
  </si>
  <si>
    <t>AL-Qadisiya*</t>
  </si>
  <si>
    <t>المثنى</t>
  </si>
  <si>
    <t>AL-Muthanna</t>
  </si>
  <si>
    <t>ذي قار*</t>
  </si>
  <si>
    <t>Thi-Qar*</t>
  </si>
  <si>
    <t>ميسان</t>
  </si>
  <si>
    <t>-</t>
  </si>
  <si>
    <t>Maysan</t>
  </si>
  <si>
    <t>البصرة*</t>
  </si>
  <si>
    <t>Basrah*</t>
  </si>
  <si>
    <t xml:space="preserve">*تم توفير مؤشرات هذه المشاريع من خلال عينة المسح علما ان بعض المشاريع لديها اكثر من تخصص واحد .   </t>
  </si>
  <si>
    <t>* Projects indicators are gained through  survey sample besides some projects have more than one specialization</t>
  </si>
  <si>
    <t xml:space="preserve">Average number of halls area of building and halls of productive poultry projects to Private Sector  for the year 2022 at the level of Iraq         
</t>
  </si>
  <si>
    <t xml:space="preserve">جدول (8)       </t>
  </si>
  <si>
    <t>Table (8)</t>
  </si>
  <si>
    <t>المتوسط العام</t>
  </si>
  <si>
    <t>overall average</t>
  </si>
  <si>
    <t xml:space="preserve">  متوسط عدد القاعات للمشروع الواحد</t>
  </si>
  <si>
    <t>Average number of halls per project</t>
  </si>
  <si>
    <t xml:space="preserve">  متوسط مساحة الارض للمشروع الواحد (م²)</t>
  </si>
  <si>
    <t>Average area of land per project (m2)</t>
  </si>
  <si>
    <t xml:space="preserve">  متوسط مساحة البناء للمشروع الواحد (م²)</t>
  </si>
  <si>
    <t>Average area of building per project (m2)</t>
  </si>
  <si>
    <t xml:space="preserve">  متوسط مساحة القاعة الواحدة (م²)</t>
  </si>
  <si>
    <t>Average area per hall (m2)</t>
  </si>
  <si>
    <t xml:space="preserve">Number of productive broiler chickens projects sold chickens and average weight per chiken in sale Quantity of sold chickens  and average cost of live broiler chickens at the level of  Iraq for(2017-2022)
</t>
  </si>
  <si>
    <t>جدول (9)</t>
  </si>
  <si>
    <t>Table (9)</t>
  </si>
  <si>
    <t>عدد مشاريع دجاج اللحم المنتجة فعلا</t>
  </si>
  <si>
    <t xml:space="preserve">   عدد دجاج اللحم المباع (1000) دجاجة</t>
  </si>
  <si>
    <t>متوسط وزن الدجاجة الواحدة عند البيع (غم)</t>
  </si>
  <si>
    <t xml:space="preserve">  كمية الدجاج المباع (1000) طن</t>
  </si>
  <si>
    <t>متوسط كلفة الانتاج لدجاج اللحم (دينار/كغم)</t>
  </si>
  <si>
    <t xml:space="preserve">Number of productive broiler chickens projects </t>
  </si>
  <si>
    <t>Number of sold chickens (1000) chiken</t>
  </si>
  <si>
    <t>Average weight per chicken in sale (gram)</t>
  </si>
  <si>
    <t xml:space="preserve"> Quantity of sold chickens (1000) ton</t>
  </si>
  <si>
    <t>Average cost of live broiler chickens (ID/kg)</t>
  </si>
  <si>
    <t>*2019</t>
  </si>
  <si>
    <t>*2020</t>
  </si>
  <si>
    <t>تقديرات*</t>
  </si>
  <si>
    <t>متوسط عدد الوجبات وعدد الدجاج المباع ومتوسط وزن الدجاجة الواحدة وكمية وقيمة دجاج اللحم لسنة 2022 للقطاع الخاص على مستوى المحافظات</t>
  </si>
  <si>
    <t xml:space="preserve">Average number of Chickens sets, sold chickens, average weight per chicken and quantity and value of broiler chickens to Private Sector at governorate level for 2022  </t>
  </si>
  <si>
    <t>جدول  (10)</t>
  </si>
  <si>
    <t>Table (10)</t>
  </si>
  <si>
    <t xml:space="preserve"> القطاع : خاص</t>
  </si>
  <si>
    <t xml:space="preserve"> sector:Private</t>
  </si>
  <si>
    <t>عدد مشاريع دجاج اللحم</t>
  </si>
  <si>
    <t>متوسط عدد الوجبات في السنة</t>
  </si>
  <si>
    <t>عدد الدجاج المباع (1000) دجاجة</t>
  </si>
  <si>
    <t>كمية الدجاج المباع (طن)</t>
  </si>
  <si>
    <t>قيمة الدجاج المباع (1000) دينار</t>
  </si>
  <si>
    <t>متوسط سعرالكيلو (دينار)</t>
  </si>
  <si>
    <t>متوسط سعر الدجاجة (دينار)</t>
  </si>
  <si>
    <t>Number of   broiler chicken projects</t>
  </si>
  <si>
    <t>Average number of chicken sets in a year</t>
  </si>
  <si>
    <t xml:space="preserve">Sold chickens (000) </t>
  </si>
  <si>
    <t>Quantity of sold chickens (Ton)</t>
  </si>
  <si>
    <t>Value of sold chickens  (000) ID</t>
  </si>
  <si>
    <t>Average Price of Kilo   (ID)</t>
  </si>
  <si>
    <t>Average Price of Chicken  (ID)</t>
  </si>
  <si>
    <t>ديالى</t>
  </si>
  <si>
    <t>Diala</t>
  </si>
  <si>
    <t>الانبار</t>
  </si>
  <si>
    <t>Al- Anbar</t>
  </si>
  <si>
    <t>بغداد</t>
  </si>
  <si>
    <t>Baghdad</t>
  </si>
  <si>
    <t>بابل</t>
  </si>
  <si>
    <t>Babylon</t>
  </si>
  <si>
    <t>كربلاء</t>
  </si>
  <si>
    <t>Kerbela</t>
  </si>
  <si>
    <t>واسط</t>
  </si>
  <si>
    <t>Wasit</t>
  </si>
  <si>
    <t>القادسية</t>
  </si>
  <si>
    <t>AL-Qadisiya</t>
  </si>
  <si>
    <t xml:space="preserve">ذي قار </t>
  </si>
  <si>
    <t>Thi-Qar</t>
  </si>
  <si>
    <t xml:space="preserve">ميسان </t>
  </si>
  <si>
    <t>البصرة</t>
  </si>
  <si>
    <t>Basrah</t>
  </si>
  <si>
    <t>المجموع الكلي</t>
  </si>
  <si>
    <t>Grand Total</t>
  </si>
  <si>
    <t>Indicators of Costs and Revenues of  broiler chickens Production Projects for 2022  at the level of Iraq</t>
  </si>
  <si>
    <t>جدول  (11)</t>
  </si>
  <si>
    <t>Table (11)</t>
  </si>
  <si>
    <t>عدد الافراخ والقيمة (1000)</t>
  </si>
  <si>
    <t>Number Of Chicks&amp;Value  (1000)</t>
  </si>
  <si>
    <t>للقطاع الخاص</t>
  </si>
  <si>
    <t>Private Sector</t>
  </si>
  <si>
    <t>التكاليف</t>
  </si>
  <si>
    <t>الافراخ المشتراة</t>
  </si>
  <si>
    <t xml:space="preserve">العدد </t>
  </si>
  <si>
    <t xml:space="preserve"> Number </t>
  </si>
  <si>
    <t xml:space="preserve"> Chicks Purchased </t>
  </si>
  <si>
    <t>Cost</t>
  </si>
  <si>
    <t xml:space="preserve">القيمة </t>
  </si>
  <si>
    <t>Value</t>
  </si>
  <si>
    <t>العلف المستهلك</t>
  </si>
  <si>
    <t>الكمية (100) طن</t>
  </si>
  <si>
    <t>Quantity (00) tons</t>
  </si>
  <si>
    <t xml:space="preserve">Forage Consumed </t>
  </si>
  <si>
    <t>العمال</t>
  </si>
  <si>
    <t>ذكور</t>
  </si>
  <si>
    <t>Male</t>
  </si>
  <si>
    <t>Number</t>
  </si>
  <si>
    <t>Worker</t>
  </si>
  <si>
    <t>اناث</t>
  </si>
  <si>
    <t>Female</t>
  </si>
  <si>
    <t>الاجور</t>
  </si>
  <si>
    <t>Wages</t>
  </si>
  <si>
    <t xml:space="preserve">المصاريف </t>
  </si>
  <si>
    <t>الماء</t>
  </si>
  <si>
    <t>Water</t>
  </si>
  <si>
    <t>Expenditures</t>
  </si>
  <si>
    <t>الكهرباء</t>
  </si>
  <si>
    <t>Electricity</t>
  </si>
  <si>
    <t>الوقود</t>
  </si>
  <si>
    <t>Fuel</t>
  </si>
  <si>
    <t>مطهرات ولقاحات وادوية</t>
  </si>
  <si>
    <t>Disinfectants, vaccine and drugs</t>
  </si>
  <si>
    <t xml:space="preserve">مصاريف متفرقة </t>
  </si>
  <si>
    <t>Miscellaneous Expenditures</t>
  </si>
  <si>
    <t xml:space="preserve">مجموع التكاليف </t>
  </si>
  <si>
    <t>Total Costs</t>
  </si>
  <si>
    <t xml:space="preserve">عدد الافراخ الهالكة </t>
  </si>
  <si>
    <t>Number of Dead Chicks</t>
  </si>
  <si>
    <t>الايرادات</t>
  </si>
  <si>
    <t>الدجاج المباع</t>
  </si>
  <si>
    <t xml:space="preserve">Number </t>
  </si>
  <si>
    <t xml:space="preserve">Sold chickens </t>
  </si>
  <si>
    <t>Revenues</t>
  </si>
  <si>
    <t>قيمة فضلات القاعات</t>
  </si>
  <si>
    <t>Value of halls Waste</t>
  </si>
  <si>
    <t>الايرادات الاخرى</t>
  </si>
  <si>
    <t>Other Revenues</t>
  </si>
  <si>
    <t>مجموع الايرادات</t>
  </si>
  <si>
    <t>Total Revenues</t>
  </si>
  <si>
    <t>Average cost and revenue per Broiler chicken and per kilogram of chickens  for  the year 2022 at the level of Iraq</t>
  </si>
  <si>
    <t>جدول (12)</t>
  </si>
  <si>
    <t>Table (12)</t>
  </si>
  <si>
    <t xml:space="preserve"> قيمة الكلفة والايراد (دينار)</t>
  </si>
  <si>
    <t>Cost&amp; Revenue(ID)</t>
  </si>
  <si>
    <t>للفرخة الواحدة</t>
  </si>
  <si>
    <t>للكيلو غرام الواحد</t>
  </si>
  <si>
    <t>per Broiler chicken</t>
  </si>
  <si>
    <t xml:space="preserve"> per kilogram </t>
  </si>
  <si>
    <t>قيمة الشراء</t>
  </si>
  <si>
    <t>Value of purchase</t>
  </si>
  <si>
    <t>قيمة العلف المستهلك</t>
  </si>
  <si>
    <t xml:space="preserve">Value of forage consumed </t>
  </si>
  <si>
    <t>اجور العمال</t>
  </si>
  <si>
    <t>الذكور</t>
  </si>
  <si>
    <t>Workers wages</t>
  </si>
  <si>
    <t>الاناث</t>
  </si>
  <si>
    <t>المتوسط</t>
  </si>
  <si>
    <t>Average</t>
  </si>
  <si>
    <t xml:space="preserve"> اجور الماء</t>
  </si>
  <si>
    <t>Water fees</t>
  </si>
  <si>
    <t>اجور الكهرباء</t>
  </si>
  <si>
    <t>Electricity fees</t>
  </si>
  <si>
    <t>Total costs</t>
  </si>
  <si>
    <t>قيمة البيع</t>
  </si>
  <si>
    <t>Value of sale</t>
  </si>
  <si>
    <t>Value of halls waste</t>
  </si>
  <si>
    <t xml:space="preserve"> الايرادات الاخرى</t>
  </si>
  <si>
    <t>متوسط عدد الوجبات وعدد الدجاج المباع ومتوسط وزن الدجاجة الواحدة وكمية وقيمة دجاج التربية لسنة 2022 للقطاع الخاص على مستوى المحافظات</t>
  </si>
  <si>
    <t>Average number of chicken sets, sold chickens, weight per chicken,quantit &amp; value of Breeding chickens to Private Sector at governorate level for 2022</t>
  </si>
  <si>
    <t xml:space="preserve"> جدول (13)</t>
  </si>
  <si>
    <t>Table (13)</t>
  </si>
  <si>
    <t>عدد مشاريع دجاج التربية</t>
  </si>
  <si>
    <t>Governorate</t>
  </si>
  <si>
    <t>Number of   breeding chickens projects</t>
  </si>
  <si>
    <t>Average number of Chicken sets in a year</t>
  </si>
  <si>
    <t xml:space="preserve">Sold chickens (1000) </t>
  </si>
  <si>
    <t>Quantity of sold chickens (ton)</t>
  </si>
  <si>
    <t>Value of sold chickens  (1000) ID</t>
  </si>
  <si>
    <t>ذي قار</t>
  </si>
  <si>
    <r>
      <t xml:space="preserve">كمية البيض المنتج من بيض المائدة والتفقيس لمشاريع دجاج التربية المنتجة فعلاً لسنة </t>
    </r>
    <r>
      <rPr>
        <b/>
        <sz val="12"/>
        <rFont val="Calibri"/>
        <family val="2"/>
      </rPr>
      <t>2022 على مستوى المحافظات</t>
    </r>
  </si>
  <si>
    <t>Quantity of table and hatching egg of productive breeding chickens projects governorate level for 2022</t>
  </si>
  <si>
    <t>جدول (14)</t>
  </si>
  <si>
    <t>Table (14)</t>
  </si>
  <si>
    <t>الكمية والقيمة (1000)</t>
  </si>
  <si>
    <t>Quantity &amp; Value(1000)</t>
  </si>
  <si>
    <t>بيض المائدة المنتج</t>
  </si>
  <si>
    <t>بيض التفقيس المنتج</t>
  </si>
  <si>
    <t>Number of Breeding chickens projects</t>
  </si>
  <si>
    <t>Table eggs produced</t>
  </si>
  <si>
    <t xml:space="preserve"> Hatching eggs produced</t>
  </si>
  <si>
    <t>الكمية</t>
  </si>
  <si>
    <t>القيمة</t>
  </si>
  <si>
    <t>Quantity</t>
  </si>
  <si>
    <t xml:space="preserve">Quantity </t>
  </si>
  <si>
    <t>نينوى*</t>
  </si>
  <si>
    <t>Nineveh*</t>
  </si>
  <si>
    <t xml:space="preserve">ديالى* </t>
  </si>
  <si>
    <t>صلاح الدين*</t>
  </si>
  <si>
    <t>Salah Al- Deen*</t>
  </si>
  <si>
    <t>النجف*</t>
  </si>
  <si>
    <t>AL-Najaf*</t>
  </si>
  <si>
    <t xml:space="preserve">ذي قار* </t>
  </si>
  <si>
    <t>*بعض المشاريع لديها اكثر من تخصص واحد.</t>
  </si>
  <si>
    <t xml:space="preserve">Indicators costs of Breeding chickens production for the year 2022 at the level of Iraq </t>
  </si>
  <si>
    <t>جدول (15)</t>
  </si>
  <si>
    <t>Table (15)</t>
  </si>
  <si>
    <t>القيمة والاجور(1000) دينار</t>
  </si>
  <si>
    <t>Value &amp;Wages (1000) ID</t>
  </si>
  <si>
    <t>العدد (1000) فرخة</t>
  </si>
  <si>
    <r>
      <t>Number of</t>
    </r>
    <r>
      <rPr>
        <b/>
        <sz val="10.5"/>
        <color indexed="10"/>
        <rFont val="Calibri"/>
        <family val="2"/>
      </rPr>
      <t xml:space="preserve"> </t>
    </r>
    <r>
      <rPr>
        <b/>
        <sz val="10.5"/>
        <rFont val="Calibri"/>
        <family val="2"/>
      </rPr>
      <t xml:space="preserve"> chicks(000)</t>
    </r>
  </si>
  <si>
    <t xml:space="preserve">Purchased Chicks </t>
  </si>
  <si>
    <t>Costs</t>
  </si>
  <si>
    <t>value</t>
  </si>
  <si>
    <t xml:space="preserve">الكمية (طن) </t>
  </si>
  <si>
    <t>Quantity (ton)</t>
  </si>
  <si>
    <t xml:space="preserve"> Forage Consumed</t>
  </si>
  <si>
    <t>الاجور والمصاريف</t>
  </si>
  <si>
    <t xml:space="preserve">عدد العمال </t>
  </si>
  <si>
    <t>Number of workers</t>
  </si>
  <si>
    <t>Wages&amp; expen-ditures</t>
  </si>
  <si>
    <t>اجورالعمال</t>
  </si>
  <si>
    <t>workers wages</t>
  </si>
  <si>
    <t>اجورالماء</t>
  </si>
  <si>
    <t xml:space="preserve">water fees </t>
  </si>
  <si>
    <t>اجورالكهرباء</t>
  </si>
  <si>
    <t xml:space="preserve">Disinfectants ,vaccines </t>
  </si>
  <si>
    <t>and drugs</t>
  </si>
  <si>
    <t>Miscellaneous expenditures</t>
  </si>
  <si>
    <t>مجموع التكاليف</t>
  </si>
  <si>
    <t xml:space="preserve">Indicators  costs of Breeding chickens production for the year 2022 at the level of Iraq </t>
  </si>
  <si>
    <t xml:space="preserve">جدول (16)           </t>
  </si>
  <si>
    <t xml:space="preserve">Table (16)      </t>
  </si>
  <si>
    <t xml:space="preserve">العدد والقيمة (1000) </t>
  </si>
  <si>
    <t xml:space="preserve">Number &amp;Value (1000) </t>
  </si>
  <si>
    <t>Number of dead chicks</t>
  </si>
  <si>
    <t>العدد</t>
  </si>
  <si>
    <t xml:space="preserve"> sold chickens</t>
  </si>
  <si>
    <t>البيض المنتج</t>
  </si>
  <si>
    <t>Number of egg</t>
  </si>
  <si>
    <t xml:space="preserve"> produced Eggs</t>
  </si>
  <si>
    <t xml:space="preserve">value of halls waste </t>
  </si>
  <si>
    <t>قيمة الايرادات الاخرى</t>
  </si>
  <si>
    <t>value of other revenues</t>
  </si>
  <si>
    <t>Total revenues</t>
  </si>
  <si>
    <t>*يوجد في الحقول (7,290) دجاج تربية بيوض مدور للسنة القادمة.</t>
  </si>
  <si>
    <t>*there are(7290)layer chickens in the farms for next year.</t>
  </si>
  <si>
    <t xml:space="preserve">Average cost and revenue per breeding chicken and  per kilogram of breeding chickens for 2022 at the level of Iraq        
</t>
  </si>
  <si>
    <t>جدول (17)</t>
  </si>
  <si>
    <t>Table (17)</t>
  </si>
  <si>
    <t xml:space="preserve"> الكلفة والايراد (دينار)</t>
  </si>
  <si>
    <t>دجاج التربية الواحدة</t>
  </si>
  <si>
    <t xml:space="preserve"> per breeding chicken</t>
  </si>
  <si>
    <t>per kilogram</t>
  </si>
  <si>
    <t>Purchase value</t>
  </si>
  <si>
    <t>Forage Consumed</t>
  </si>
  <si>
    <t>water fees</t>
  </si>
  <si>
    <t>electricity fees</t>
  </si>
  <si>
    <t>fuel</t>
  </si>
  <si>
    <t>Disinfectants, vaccines and drugs</t>
  </si>
  <si>
    <t>sale value</t>
  </si>
  <si>
    <t>Reve-neues</t>
  </si>
  <si>
    <t>Other revenues</t>
  </si>
  <si>
    <t>قيمة البيض المنتج</t>
  </si>
  <si>
    <t xml:space="preserve"> Value of eggs produced</t>
  </si>
  <si>
    <r>
      <t xml:space="preserve">عدد اجهزة الحاضنات والتفقيس والطاقة التصميمية لوجبة واحدة وقيمة الاضافات على الموجودات لسنة </t>
    </r>
    <r>
      <rPr>
        <b/>
        <sz val="12"/>
        <rFont val="Calibri"/>
        <family val="2"/>
      </rPr>
      <t xml:space="preserve">2022 على مستوى المحافظات             </t>
    </r>
  </si>
  <si>
    <t xml:space="preserve">               Number of incubators and hatching devices, designed capacity per  egg set and additions value to exists at governorate level for 2022</t>
  </si>
  <si>
    <t>جدول (18)</t>
  </si>
  <si>
    <t>Table (18)</t>
  </si>
  <si>
    <t>عدد مشاريع التفقيس Number of hatching projects</t>
  </si>
  <si>
    <t>اجهزة الحاضنات</t>
  </si>
  <si>
    <t>اجهزة التفقيس</t>
  </si>
  <si>
    <t>عدد الاجهزة</t>
  </si>
  <si>
    <t>الطاقة التصميمية لوجبة واحدة (1000) بيضة</t>
  </si>
  <si>
    <t>قيمة الاضافات على الاجهزة (1000)دينار</t>
  </si>
  <si>
    <t>الطاقة التصميمية لوجبة واحدة (1000)بيضة</t>
  </si>
  <si>
    <t>Number of Devices</t>
  </si>
  <si>
    <t>Desined capacity per set  (1000)</t>
  </si>
  <si>
    <t>value of additions to the devices ID(1000)</t>
  </si>
  <si>
    <t>Desined capacity per set (1000)</t>
  </si>
  <si>
    <t xml:space="preserve">ديالى </t>
  </si>
  <si>
    <t>kerbela</t>
  </si>
  <si>
    <t>AL-Qadisiyah</t>
  </si>
  <si>
    <t>Indicators of cost and revenue of hatching projects for the year 2022 at the level of Iraq</t>
  </si>
  <si>
    <t xml:space="preserve"> جدول (19)</t>
  </si>
  <si>
    <t>Table (19)</t>
  </si>
  <si>
    <t>الكمية  والقيمة (1000)</t>
  </si>
  <si>
    <t>Quantity &amp; Value(ID)</t>
  </si>
  <si>
    <t xml:space="preserve">التفاصيل </t>
  </si>
  <si>
    <t xml:space="preserve">Details </t>
  </si>
  <si>
    <t>عدد المشاريع</t>
  </si>
  <si>
    <t xml:space="preserve">Number of projects </t>
  </si>
  <si>
    <t>عدد اجهزة الحاضنات</t>
  </si>
  <si>
    <t>Number of Incubators</t>
  </si>
  <si>
    <t>عدد اجهزة التفقيس</t>
  </si>
  <si>
    <t>Number of Hatching Devices</t>
  </si>
  <si>
    <t>البيض المنتج داخل الحقل</t>
  </si>
  <si>
    <t xml:space="preserve">الكمية </t>
  </si>
  <si>
    <t>Eggs produced in the farm</t>
  </si>
  <si>
    <t xml:space="preserve">Value </t>
  </si>
  <si>
    <t>البيض المشترى</t>
  </si>
  <si>
    <t xml:space="preserve"> Eggs Purchased</t>
  </si>
  <si>
    <t>البيض التالف والمكاسير قبل التفقيس</t>
  </si>
  <si>
    <t xml:space="preserve"> Eggs dameged and broken  before hatching </t>
  </si>
  <si>
    <t>البيض المباع للتفقيس</t>
  </si>
  <si>
    <t xml:space="preserve">Eggs sold for hatching </t>
  </si>
  <si>
    <t>البيض المستعمل للتفقيس</t>
  </si>
  <si>
    <t>Eggs for hatching</t>
  </si>
  <si>
    <t>البيض التالف والمكاسير بعد التفقيس</t>
  </si>
  <si>
    <t>Eggs dameged and broken after hatching</t>
  </si>
  <si>
    <t xml:space="preserve">  عدد الافراخ  (1000) فرخة</t>
  </si>
  <si>
    <t>المنتجة</t>
  </si>
  <si>
    <t>Produced</t>
  </si>
  <si>
    <t xml:space="preserve"> Number of chicks (1000)</t>
  </si>
  <si>
    <t>الهالكة</t>
  </si>
  <si>
    <t>Dead</t>
  </si>
  <si>
    <t>المشوهة وغير الصالحة</t>
  </si>
  <si>
    <t xml:space="preserve">Defaced </t>
  </si>
  <si>
    <t>المباعة</t>
  </si>
  <si>
    <t>sold</t>
  </si>
  <si>
    <t xml:space="preserve">قيمة الايرادات الاخرى </t>
  </si>
  <si>
    <t>Total  revenues</t>
  </si>
  <si>
    <t>Total wages &amp; expendituers of hatching projects for the year 2022 at the level of Iraq</t>
  </si>
  <si>
    <t xml:space="preserve"> جدول (20)   </t>
  </si>
  <si>
    <t>Table (20)</t>
  </si>
  <si>
    <t>القيمة (1000) دينار</t>
  </si>
  <si>
    <t>Value(1000)ID</t>
  </si>
  <si>
    <t>مواد مطهرة ومنظفة</t>
  </si>
  <si>
    <t>Detergents</t>
  </si>
  <si>
    <t>وقود</t>
  </si>
  <si>
    <t>اجور الماء</t>
  </si>
  <si>
    <t>صيانة المباني</t>
  </si>
  <si>
    <t>Buildings maintanance</t>
  </si>
  <si>
    <t>صيانة الالات والمعدات</t>
  </si>
  <si>
    <t>Tools &amp; Equipments maintanance</t>
  </si>
  <si>
    <t>شراء كارتون</t>
  </si>
  <si>
    <t>Purchase cartons</t>
  </si>
  <si>
    <t>مصاريف اخرى</t>
  </si>
  <si>
    <t>Other expenditures</t>
  </si>
  <si>
    <t>المجموع الكلي للمصاريف والاجور</t>
  </si>
  <si>
    <t>Total expenditures &amp; wages</t>
  </si>
  <si>
    <t>عدد المشاريع الحكومية (المباعة والمؤجرة) لسنة 2022 حسب النشاط على مستوى المحافظات</t>
  </si>
  <si>
    <t>Number of government projects (sold and leased) for the year 2022 by activity at the governorate level</t>
  </si>
  <si>
    <t>جدول (21)</t>
  </si>
  <si>
    <t>Table (21)</t>
  </si>
  <si>
    <t>عدد</t>
  </si>
  <si>
    <r>
      <t xml:space="preserve"> </t>
    </r>
    <r>
      <rPr>
        <b/>
        <sz val="11"/>
        <color indexed="8"/>
        <rFont val="Arial"/>
        <family val="2"/>
      </rPr>
      <t>النشاط</t>
    </r>
  </si>
  <si>
    <t>المشاريع</t>
  </si>
  <si>
    <t>تسمين افراخ</t>
  </si>
  <si>
    <t>تربية دجاج</t>
  </si>
  <si>
    <t xml:space="preserve">           اخرى                 (أغنام ، ابقار، ماعز)</t>
  </si>
  <si>
    <t>Number of Projects</t>
  </si>
  <si>
    <t xml:space="preserve">              Other                  (Sheep , Cow ,Goat) </t>
  </si>
  <si>
    <t xml:space="preserve"> Babylon    </t>
  </si>
  <si>
    <t>اعداد العاملين واجورهم وقيمة الاضافات على الموجودات الثابتة وقيمة مستلزمات الانتاج والايرادات الاخرى لسنة 2022 على مستوى المحافظات</t>
  </si>
  <si>
    <t>Number of workers, wages, value of additions to assets , inputs and other revenues at governorates level for 2022</t>
  </si>
  <si>
    <t>جدول (22)</t>
  </si>
  <si>
    <t>Table (22)</t>
  </si>
  <si>
    <t>مشاريع (تسمين ، دجاج التربية والتفقيس)</t>
  </si>
  <si>
    <t xml:space="preserve"> (Broiler Chickens ,breeding</t>
  </si>
  <si>
    <t>مشاريع الانتاج الحيواني والاخرى</t>
  </si>
  <si>
    <t>Other livestock production projects</t>
  </si>
  <si>
    <t>and hatching)Projects</t>
  </si>
  <si>
    <t>العاملين</t>
  </si>
  <si>
    <t>Workers</t>
  </si>
  <si>
    <t>قيمة الاضافات على الموجودات الثابتة</t>
  </si>
  <si>
    <t>قيمة مستلزمات الانتاج</t>
  </si>
  <si>
    <t xml:space="preserve">ايرادات اخرى </t>
  </si>
  <si>
    <t>Value of inputs</t>
  </si>
  <si>
    <t>الدائميين</t>
  </si>
  <si>
    <t xml:space="preserve">   اجور المؤقتين</t>
  </si>
  <si>
    <t>السلعية</t>
  </si>
  <si>
    <t>الخدمية</t>
  </si>
  <si>
    <t>Other expen-ditures</t>
  </si>
  <si>
    <t>Permenant</t>
  </si>
  <si>
    <t>Wages of temporary workers</t>
  </si>
  <si>
    <t>Value of additions to assets</t>
  </si>
  <si>
    <t>Commodity</t>
  </si>
  <si>
    <t>Service</t>
  </si>
  <si>
    <t>Num-ber</t>
  </si>
  <si>
    <t>Comm-odity</t>
  </si>
  <si>
    <t>كمية وقيمة انتاج البيض بأنواعه لسنة 2022 على مستوى المحافظات</t>
  </si>
  <si>
    <t xml:space="preserve"> Quantity and value of eggs production of all kinds at governorates level for 2022                 </t>
  </si>
  <si>
    <t>جدول (23)</t>
  </si>
  <si>
    <t xml:space="preserve">Table (23)               </t>
  </si>
  <si>
    <t>القيمة والكمية (1000)</t>
  </si>
  <si>
    <t xml:space="preserve">Quantity &amp; Value(1000)                            </t>
  </si>
  <si>
    <t>البيض بانواعه</t>
  </si>
  <si>
    <t xml:space="preserve">Eggs (all kinds)                                       </t>
  </si>
  <si>
    <t>المائدة</t>
  </si>
  <si>
    <t>التفقيس للحم</t>
  </si>
  <si>
    <t>التفقيس للبيوض</t>
  </si>
  <si>
    <t>Table egg</t>
  </si>
  <si>
    <t xml:space="preserve">Hatching for broiler chickens         </t>
  </si>
  <si>
    <t xml:space="preserve">        Hatching          for layer      chickens</t>
  </si>
  <si>
    <t xml:space="preserve">كمية وقيمة انتاج دجاج اللحم الحي بـ ( الف طن) لسنة 2022 على مستوى العراق / عدا إقليم كردستان </t>
  </si>
  <si>
    <t xml:space="preserve">  كمية انتاج دجاج اللحم الحي بـ ( الف طن)  للسنوات ( 2017-2022 ) على مستوى العراق   / عدا إقليم كردستان         </t>
  </si>
  <si>
    <t xml:space="preserve">كمية بيض المائدة المنتج بـ ( الف بيضة) للسنوات (2017- 2022) على مستوى  العراق  / عدا إقليم كردستان   </t>
  </si>
  <si>
    <t xml:space="preserve">كمية وقيمة انتاج بيض المائدة بـ (الف بيضة ) لسنة  2022 حسب القطاع على مستوى العراق / عدا إقليم كردستان </t>
  </si>
  <si>
    <r>
      <t xml:space="preserve">عدد مشاريع الدواجن المنتجة فعلا والتي تحت التشييد والمتوقفة لسنة </t>
    </r>
    <r>
      <rPr>
        <b/>
        <sz val="12"/>
        <rFont val="Calibri"/>
        <family val="2"/>
      </rPr>
      <t xml:space="preserve">2022 على مستوى العراق  / عدا إقليم كردستان </t>
    </r>
  </si>
  <si>
    <r>
      <t xml:space="preserve">     عدد مشاريع الدواجن المنتجة فعلا لسنة </t>
    </r>
    <r>
      <rPr>
        <b/>
        <sz val="12"/>
        <color indexed="8"/>
        <rFont val="Calibri"/>
        <family val="2"/>
      </rPr>
      <t xml:space="preserve">2022 حسب سنوات التشغيل والنشاط للقطاع الخاصة على مستوى العراق  / عدا إقليم كردستان </t>
    </r>
  </si>
  <si>
    <t xml:space="preserve">متوسط عدد القاعات ومساحة الارض والبناء والقاعات لمشاريع الدواجن المنتجة فعلا لسنة 2022 للقطاع الخاص على مستوى العراق  /عدااقليم كردستان </t>
  </si>
  <si>
    <t xml:space="preserve">عدد مشاريع دجاج اللحم المنتجة فعلا وعدد الدجاج المباع ومتوسط وزن الدجاجة عند البيع وكمية الدجاج المباع ومتوسط كلفة انتاج دجاج اللحم الحي للسنوات (2017-2022) على مستوى العراق / عدا إقليم كردستان </t>
  </si>
  <si>
    <t xml:space="preserve">مؤشرات تكاليف وايرادات مشاريع انتاج دجاج اللحم لسنة 2022 على مستوى العراق  / عدا إقليم كردستان </t>
  </si>
  <si>
    <t xml:space="preserve">متوسط كلفة وايراد الفرخة الواحدة والكيلو غرام الواحد من دجاج اللحم لسنة 2022 على مستوى العراق / عدا إقليم كردستان    </t>
  </si>
  <si>
    <r>
      <t xml:space="preserve">مؤشرات تكاليف انتاج دجاج التربية لسنة </t>
    </r>
    <r>
      <rPr>
        <b/>
        <sz val="12"/>
        <color indexed="8"/>
        <rFont val="Calibri"/>
        <family val="2"/>
      </rPr>
      <t xml:space="preserve">2022 على مستوى العراق / عدا إقليم كردستان </t>
    </r>
  </si>
  <si>
    <t xml:space="preserve">مؤشرات ايرادات انتاج دجاج التربية لسنة 2022 على مستوى العراق / عدا إقليم كردستان </t>
  </si>
  <si>
    <t xml:space="preserve">متوسط كلفة وايراد دجاج التربية الواحدة والكيلو غرام الواحد من دجاج التربية لسنة 2022 على مستوى العراق  /عدا إقليم كردستان </t>
  </si>
  <si>
    <t xml:space="preserve">مؤشرات ايراد مشاريع التفقيس لسنة 2022 على مستوى العراق /عدا إقليم كردستان </t>
  </si>
  <si>
    <t>مجموع الاجور والمصاريف في مشاريع التفقيس لسنة 2022على مستوى العراق / عدا إقليم كردستان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</si>
</sst>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font>
      <sz val="10"/>
      <name val="Arial"/>
    </font>
    <font>
      <b/>
      <sz val="11"/>
      <name val="Arial"/>
      <family val="2"/>
    </font>
    <font>
      <b/>
      <sz val="12"/>
      <name val="Arial Black"/>
      <family val="2"/>
    </font>
    <font>
      <b/>
      <sz val="11"/>
      <name val="Arial Black"/>
      <family val="2"/>
    </font>
    <font>
      <b/>
      <sz val="11"/>
      <name val="Calibri"/>
      <family val="2"/>
      <scheme val="minor"/>
    </font>
    <font>
      <b/>
      <sz val="12"/>
      <name val="Calibri"/>
      <family val="2"/>
      <scheme val="minor"/>
    </font>
    <font>
      <b/>
      <sz val="10"/>
      <name val="Arial"/>
      <family val="2"/>
    </font>
    <font>
      <b/>
      <sz val="10"/>
      <name val="Simplified Arabic"/>
      <family val="1"/>
    </font>
    <font>
      <sz val="10"/>
      <name val="Arial"/>
      <family val="2"/>
    </font>
    <font>
      <b/>
      <sz val="12"/>
      <name val="Arial"/>
      <family val="2"/>
    </font>
    <font>
      <b/>
      <sz val="12"/>
      <name val="MCS RedSea S_U normal."/>
    </font>
    <font>
      <b/>
      <sz val="12"/>
      <name val="Calibri"/>
      <family val="2"/>
    </font>
    <font>
      <b/>
      <sz val="11"/>
      <color theme="1"/>
      <name val="Calibri"/>
      <family val="2"/>
      <scheme val="minor"/>
    </font>
    <font>
      <b/>
      <sz val="10.5"/>
      <color theme="1"/>
      <name val="Calibri"/>
      <family val="2"/>
      <scheme val="minor"/>
    </font>
    <font>
      <b/>
      <sz val="10"/>
      <color theme="1"/>
      <name val="Calibri"/>
      <family val="2"/>
      <scheme val="minor"/>
    </font>
    <font>
      <b/>
      <sz val="10"/>
      <name val="Calibri"/>
      <family val="2"/>
      <scheme val="minor"/>
    </font>
    <font>
      <b/>
      <sz val="12"/>
      <color indexed="8"/>
      <name val="Calibri"/>
      <family val="2"/>
    </font>
    <font>
      <b/>
      <sz val="12"/>
      <color theme="1"/>
      <name val="Calibri"/>
      <family val="2"/>
      <scheme val="minor"/>
    </font>
    <font>
      <b/>
      <sz val="14"/>
      <name val="Calibri"/>
      <family val="2"/>
      <scheme val="minor"/>
    </font>
    <font>
      <sz val="12"/>
      <name val="Arial"/>
      <family val="2"/>
    </font>
    <font>
      <sz val="11.5"/>
      <name val="Arial"/>
      <family val="2"/>
    </font>
    <font>
      <b/>
      <sz val="10.5"/>
      <name val="Arial"/>
      <family val="2"/>
    </font>
    <font>
      <sz val="10.5"/>
      <name val="Arial"/>
      <family val="2"/>
    </font>
    <font>
      <b/>
      <sz val="11.5"/>
      <name val="Arial"/>
      <family val="2"/>
    </font>
    <font>
      <b/>
      <sz val="12"/>
      <color theme="1"/>
      <name val="Arial"/>
      <family val="2"/>
    </font>
    <font>
      <sz val="12"/>
      <name val="Calibri"/>
      <family val="2"/>
      <scheme val="minor"/>
    </font>
    <font>
      <b/>
      <sz val="10.5"/>
      <name val="Calibri"/>
      <family val="2"/>
      <scheme val="minor"/>
    </font>
    <font>
      <b/>
      <sz val="10.5"/>
      <color indexed="10"/>
      <name val="Calibri"/>
      <family val="2"/>
    </font>
    <font>
      <b/>
      <sz val="10.5"/>
      <name val="Calibri"/>
      <family val="2"/>
    </font>
    <font>
      <b/>
      <sz val="12"/>
      <color indexed="8"/>
      <name val="Calibri"/>
      <family val="2"/>
      <scheme val="minor"/>
    </font>
    <font>
      <sz val="11"/>
      <name val="Calibri"/>
      <family val="2"/>
      <scheme val="minor"/>
    </font>
    <font>
      <sz val="10"/>
      <name val="Calibri"/>
      <family val="2"/>
      <scheme val="minor"/>
    </font>
    <font>
      <b/>
      <sz val="11"/>
      <color indexed="8"/>
      <name val="Arial"/>
      <family val="2"/>
    </font>
    <font>
      <b/>
      <sz val="12"/>
      <name val="Simplified Arabic"/>
      <family val="1"/>
    </font>
    <font>
      <b/>
      <sz val="9"/>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s>
  <cellStyleXfs count="4">
    <xf numFmtId="0" fontId="0" fillId="0" borderId="0"/>
    <xf numFmtId="0" fontId="8" fillId="0" borderId="0"/>
    <xf numFmtId="0" fontId="8" fillId="0" borderId="0"/>
    <xf numFmtId="0" fontId="8" fillId="0" borderId="0"/>
  </cellStyleXfs>
  <cellXfs count="639">
    <xf numFmtId="0" fontId="0" fillId="0" borderId="0" xfId="0"/>
    <xf numFmtId="0" fontId="2" fillId="0" borderId="0" xfId="0" applyFont="1" applyAlignment="1">
      <alignment vertical="center"/>
    </xf>
    <xf numFmtId="0" fontId="3" fillId="0" borderId="0" xfId="0" applyFont="1" applyAlignment="1"/>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0" fillId="0" borderId="0" xfId="0" applyBorder="1"/>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xf>
    <xf numFmtId="0" fontId="1" fillId="0" borderId="9" xfId="0" applyFont="1" applyBorder="1" applyAlignment="1">
      <alignment horizontal="center" vertical="center" wrapText="1"/>
    </xf>
    <xf numFmtId="0" fontId="6" fillId="2" borderId="10" xfId="0" applyFont="1" applyFill="1" applyBorder="1" applyAlignment="1">
      <alignment horizontal="right"/>
    </xf>
    <xf numFmtId="164" fontId="6" fillId="2" borderId="10" xfId="0" applyNumberFormat="1" applyFont="1" applyFill="1" applyBorder="1" applyAlignment="1">
      <alignment horizontal="right"/>
    </xf>
    <xf numFmtId="164" fontId="6" fillId="2" borderId="11" xfId="0" applyNumberFormat="1" applyFont="1" applyFill="1" applyBorder="1" applyAlignment="1"/>
    <xf numFmtId="0" fontId="6" fillId="0" borderId="0" xfId="0" applyFont="1" applyAlignment="1">
      <alignment horizontal="center"/>
    </xf>
    <xf numFmtId="0" fontId="6" fillId="2" borderId="11" xfId="0" applyFont="1" applyFill="1" applyBorder="1" applyAlignment="1">
      <alignment horizontal="right"/>
    </xf>
    <xf numFmtId="0" fontId="6" fillId="2" borderId="0" xfId="0" applyFont="1" applyFill="1" applyBorder="1" applyAlignment="1">
      <alignment horizontal="right"/>
    </xf>
    <xf numFmtId="164" fontId="6" fillId="2" borderId="0" xfId="0" applyNumberFormat="1" applyFont="1" applyFill="1" applyBorder="1" applyAlignment="1">
      <alignment horizontal="right"/>
    </xf>
    <xf numFmtId="164" fontId="6" fillId="2" borderId="0" xfId="0" applyNumberFormat="1" applyFont="1" applyFill="1" applyBorder="1" applyAlignment="1"/>
    <xf numFmtId="0" fontId="1" fillId="2" borderId="0" xfId="0" applyFont="1" applyFill="1" applyBorder="1" applyAlignment="1">
      <alignment horizontal="right"/>
    </xf>
    <xf numFmtId="164" fontId="1" fillId="2" borderId="0" xfId="0" applyNumberFormat="1" applyFont="1" applyFill="1" applyBorder="1" applyAlignment="1">
      <alignment horizontal="right"/>
    </xf>
    <xf numFmtId="164" fontId="1" fillId="2" borderId="0" xfId="0" applyNumberFormat="1" applyFont="1" applyFill="1" applyBorder="1" applyAlignment="1"/>
    <xf numFmtId="0" fontId="6" fillId="0" borderId="0" xfId="0" applyFont="1"/>
    <xf numFmtId="0" fontId="0" fillId="2" borderId="0" xfId="0" applyFill="1"/>
    <xf numFmtId="0" fontId="0" fillId="0" borderId="0" xfId="0" applyAlignment="1"/>
    <xf numFmtId="0" fontId="7" fillId="0" borderId="0" xfId="0" applyFont="1" applyAlignment="1"/>
    <xf numFmtId="0" fontId="6" fillId="0" borderId="0" xfId="0" applyFont="1" applyAlignment="1"/>
    <xf numFmtId="0" fontId="1" fillId="0" borderId="0" xfId="0" applyFont="1" applyAlignment="1">
      <alignment horizontal="right" vertical="center"/>
    </xf>
    <xf numFmtId="0" fontId="1" fillId="0" borderId="2" xfId="0" applyFont="1" applyBorder="1" applyAlignment="1">
      <alignment horizontal="center" vertical="center" wrapText="1" readingOrder="2"/>
    </xf>
    <xf numFmtId="0" fontId="1" fillId="0" borderId="2" xfId="0" applyFont="1" applyBorder="1" applyAlignment="1">
      <alignment horizontal="center" vertical="center"/>
    </xf>
    <xf numFmtId="0" fontId="1" fillId="0" borderId="5" xfId="0" applyFont="1" applyBorder="1" applyAlignment="1">
      <alignment horizontal="center" vertical="center" wrapText="1" readingOrder="2"/>
    </xf>
    <xf numFmtId="0" fontId="1" fillId="0" borderId="5"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right" vertical="center"/>
    </xf>
    <xf numFmtId="3" fontId="6" fillId="2" borderId="8"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0" fontId="7" fillId="0" borderId="0" xfId="0" applyFont="1" applyBorder="1" applyAlignment="1">
      <alignment horizontal="center" wrapText="1" readingOrder="2"/>
    </xf>
    <xf numFmtId="0" fontId="8" fillId="0" borderId="0" xfId="0" applyFont="1"/>
    <xf numFmtId="0" fontId="7" fillId="0" borderId="0" xfId="0" applyFont="1" applyBorder="1" applyAlignment="1">
      <alignment horizontal="center" vertical="center" wrapText="1" readingOrder="2"/>
    </xf>
    <xf numFmtId="0" fontId="9" fillId="0" borderId="0" xfId="0" applyFont="1" applyBorder="1" applyAlignment="1">
      <alignment horizontal="center" vertical="center" wrapText="1" readingOrder="2"/>
    </xf>
    <xf numFmtId="0" fontId="1" fillId="0" borderId="0" xfId="0" applyFont="1" applyAlignment="1">
      <alignment horizontal="left" vertical="center"/>
    </xf>
    <xf numFmtId="0" fontId="1" fillId="0" borderId="9" xfId="0" applyNumberFormat="1" applyFont="1" applyFill="1" applyBorder="1" applyAlignment="1">
      <alignment horizontal="center" vertical="center" wrapText="1"/>
    </xf>
    <xf numFmtId="0" fontId="6" fillId="2" borderId="10" xfId="0" applyFont="1" applyFill="1" applyBorder="1" applyAlignment="1">
      <alignment vertical="center"/>
    </xf>
    <xf numFmtId="3" fontId="6" fillId="0" borderId="14" xfId="0" applyNumberFormat="1" applyFont="1" applyBorder="1" applyAlignment="1">
      <alignment vertical="center" wrapText="1" readingOrder="1"/>
    </xf>
    <xf numFmtId="164" fontId="6" fillId="0" borderId="11" xfId="0" applyNumberFormat="1" applyFont="1" applyBorder="1" applyAlignment="1"/>
    <xf numFmtId="0" fontId="6" fillId="2" borderId="4" xfId="0" applyFont="1" applyFill="1" applyBorder="1" applyAlignment="1">
      <alignment vertical="center"/>
    </xf>
    <xf numFmtId="0" fontId="1" fillId="0" borderId="14" xfId="0" applyFont="1" applyBorder="1" applyAlignment="1">
      <alignment horizontal="center" vertical="center"/>
    </xf>
    <xf numFmtId="0"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9" fillId="0" borderId="0" xfId="0" applyFont="1" applyAlignment="1">
      <alignment horizontal="right" vertical="center"/>
    </xf>
    <xf numFmtId="0" fontId="2" fillId="2" borderId="0" xfId="0" applyFont="1" applyFill="1" applyAlignment="1">
      <alignment horizontal="center" vertical="center"/>
    </xf>
    <xf numFmtId="0" fontId="10" fillId="2" borderId="0" xfId="0" applyFont="1" applyFill="1" applyAlignment="1">
      <alignment readingOrder="2"/>
    </xf>
    <xf numFmtId="0" fontId="5" fillId="2" borderId="12" xfId="0" applyFont="1" applyFill="1" applyBorder="1" applyAlignment="1">
      <alignment horizontal="center" readingOrder="2"/>
    </xf>
    <xf numFmtId="0" fontId="5" fillId="2" borderId="0" xfId="0" applyFont="1" applyFill="1" applyAlignment="1">
      <alignment horizontal="left" vertical="center"/>
    </xf>
    <xf numFmtId="0" fontId="1" fillId="0" borderId="2" xfId="0" applyFont="1" applyBorder="1" applyAlignment="1">
      <alignment horizontal="center" vertical="top" readingOrder="2"/>
    </xf>
    <xf numFmtId="0" fontId="1" fillId="0" borderId="2" xfId="0" applyFont="1" applyBorder="1" applyAlignment="1">
      <alignment horizontal="center" vertical="top" wrapText="1"/>
    </xf>
    <xf numFmtId="0" fontId="1" fillId="0" borderId="2" xfId="0" applyFont="1" applyBorder="1" applyAlignment="1">
      <alignment horizontal="center" vertical="top"/>
    </xf>
    <xf numFmtId="0" fontId="6" fillId="0" borderId="5" xfId="0" applyFont="1" applyBorder="1" applyAlignment="1">
      <alignment horizontal="center" vertical="top" wrapText="1"/>
    </xf>
    <xf numFmtId="0" fontId="6" fillId="0" borderId="8" xfId="0" applyFont="1" applyBorder="1" applyAlignment="1">
      <alignment horizontal="center" vertical="top" wrapText="1"/>
    </xf>
    <xf numFmtId="0" fontId="6" fillId="0" borderId="10" xfId="0" applyFont="1" applyBorder="1" applyAlignment="1">
      <alignment horizontal="right" vertical="center"/>
    </xf>
    <xf numFmtId="0" fontId="1" fillId="0" borderId="11" xfId="0" applyFont="1" applyBorder="1" applyAlignment="1">
      <alignment horizontal="left" vertical="center"/>
    </xf>
    <xf numFmtId="0" fontId="6" fillId="0" borderId="0" xfId="0" applyFont="1" applyBorder="1" applyAlignment="1">
      <alignment horizontal="right" vertical="center"/>
    </xf>
    <xf numFmtId="3" fontId="6" fillId="2" borderId="0" xfId="0" applyNumberFormat="1" applyFont="1" applyFill="1" applyBorder="1" applyAlignment="1">
      <alignment horizontal="right" vertical="center"/>
    </xf>
    <xf numFmtId="3" fontId="6" fillId="0" borderId="0" xfId="0" applyNumberFormat="1" applyFont="1" applyBorder="1" applyAlignment="1">
      <alignment horizontal="right" vertical="center"/>
    </xf>
    <xf numFmtId="0" fontId="4" fillId="0" borderId="0" xfId="0" applyFont="1" applyAlignment="1">
      <alignment readingOrder="2"/>
    </xf>
    <xf numFmtId="0" fontId="5" fillId="0" borderId="12" xfId="0" applyFont="1" applyBorder="1" applyAlignment="1">
      <alignment horizontal="center" readingOrder="2"/>
    </xf>
    <xf numFmtId="0" fontId="5" fillId="0" borderId="0" xfId="0" applyFont="1" applyBorder="1" applyAlignment="1">
      <alignment horizontal="center" readingOrder="2"/>
    </xf>
    <xf numFmtId="0" fontId="5" fillId="0" borderId="12" xfId="0" applyFont="1" applyBorder="1" applyAlignment="1">
      <alignment horizontal="lef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wrapText="1"/>
    </xf>
    <xf numFmtId="0" fontId="4" fillId="0" borderId="9" xfId="0" applyFont="1" applyBorder="1" applyAlignment="1">
      <alignment horizontal="center" vertical="center"/>
    </xf>
    <xf numFmtId="0" fontId="14" fillId="0" borderId="10" xfId="0" applyFont="1" applyBorder="1" applyAlignment="1">
      <alignment horizontal="right" vertical="center"/>
    </xf>
    <xf numFmtId="0" fontId="14" fillId="2" borderId="14" xfId="0" applyFont="1" applyFill="1" applyBorder="1" applyAlignment="1">
      <alignment horizontal="right" vertical="center"/>
    </xf>
    <xf numFmtId="164" fontId="14" fillId="0" borderId="14" xfId="0" applyNumberFormat="1" applyFont="1" applyBorder="1" applyAlignment="1">
      <alignment horizontal="right" vertical="center"/>
    </xf>
    <xf numFmtId="164" fontId="14" fillId="2" borderId="14" xfId="0" applyNumberFormat="1" applyFont="1" applyFill="1" applyBorder="1" applyAlignment="1">
      <alignment horizontal="right" vertical="center"/>
    </xf>
    <xf numFmtId="0" fontId="14" fillId="0" borderId="11" xfId="0" applyFont="1" applyBorder="1" applyAlignment="1">
      <alignment horizontal="right" vertical="center"/>
    </xf>
    <xf numFmtId="0" fontId="15" fillId="0" borderId="11" xfId="0" applyFont="1" applyBorder="1" applyAlignment="1">
      <alignment horizontal="left" vertical="center"/>
    </xf>
    <xf numFmtId="0" fontId="14" fillId="0" borderId="10" xfId="0" applyFont="1" applyBorder="1" applyAlignment="1">
      <alignment horizontal="right" vertical="center" wrapText="1"/>
    </xf>
    <xf numFmtId="0" fontId="6" fillId="0" borderId="0" xfId="0" applyFont="1" applyFill="1" applyBorder="1" applyAlignment="1">
      <alignment horizontal="right" vertical="center" wrapText="1" readingOrder="2"/>
    </xf>
    <xf numFmtId="0" fontId="15" fillId="0" borderId="0" xfId="0" applyFont="1"/>
    <xf numFmtId="0" fontId="5" fillId="0" borderId="0" xfId="0" applyFont="1" applyAlignment="1">
      <alignment vertical="center"/>
    </xf>
    <xf numFmtId="0" fontId="5" fillId="0" borderId="0" xfId="0" applyFont="1"/>
    <xf numFmtId="0" fontId="4" fillId="0" borderId="14" xfId="0" applyFont="1" applyBorder="1" applyAlignment="1">
      <alignment horizontal="center" vertical="center"/>
    </xf>
    <xf numFmtId="0" fontId="15" fillId="0" borderId="11" xfId="0" applyFont="1" applyBorder="1" applyAlignment="1">
      <alignment horizontal="right" vertical="center"/>
    </xf>
    <xf numFmtId="0" fontId="15" fillId="0" borderId="0" xfId="0" applyFont="1" applyBorder="1" applyAlignment="1">
      <alignment vertical="center" wrapText="1"/>
    </xf>
    <xf numFmtId="0" fontId="5" fillId="0" borderId="12" xfId="0" applyFont="1" applyBorder="1" applyAlignment="1">
      <alignment horizontal="center" vertical="center"/>
    </xf>
    <xf numFmtId="0" fontId="18" fillId="0" borderId="0" xfId="0" applyFont="1" applyAlignment="1">
      <alignment horizontal="center" vertical="center" wrapText="1"/>
    </xf>
    <xf numFmtId="0" fontId="9" fillId="0" borderId="0" xfId="0" applyFont="1" applyAlignment="1">
      <alignment horizontal="left" vertical="center"/>
    </xf>
    <xf numFmtId="0" fontId="19" fillId="0" borderId="0" xfId="0" applyFont="1"/>
    <xf numFmtId="0" fontId="1" fillId="0" borderId="8" xfId="0" applyFont="1" applyBorder="1" applyAlignment="1">
      <alignment horizontal="center" vertical="center" wrapText="1"/>
    </xf>
    <xf numFmtId="0" fontId="1" fillId="2" borderId="7" xfId="0" applyFont="1" applyFill="1" applyBorder="1" applyAlignment="1">
      <alignment horizontal="right" vertical="center"/>
    </xf>
    <xf numFmtId="0" fontId="6" fillId="2" borderId="8" xfId="0" applyFont="1" applyFill="1" applyBorder="1" applyAlignment="1">
      <alignment vertical="center" wrapText="1"/>
    </xf>
    <xf numFmtId="0" fontId="6" fillId="2" borderId="8" xfId="0" applyFont="1" applyFill="1" applyBorder="1" applyAlignment="1">
      <alignment horizontal="right" vertical="center"/>
    </xf>
    <xf numFmtId="0" fontId="1" fillId="2" borderId="11" xfId="0" applyFont="1" applyFill="1" applyBorder="1" applyAlignment="1">
      <alignment horizontal="left" vertical="center"/>
    </xf>
    <xf numFmtId="0" fontId="1" fillId="2" borderId="7" xfId="0" applyFont="1" applyFill="1" applyBorder="1" applyAlignment="1">
      <alignment vertical="center"/>
    </xf>
    <xf numFmtId="0" fontId="6"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wrapText="1" readingOrder="2"/>
    </xf>
    <xf numFmtId="0" fontId="1" fillId="2" borderId="11" xfId="0" applyFont="1" applyFill="1" applyBorder="1" applyAlignment="1">
      <alignment horizontal="left" vertical="center" wrapText="1" readingOrder="1"/>
    </xf>
    <xf numFmtId="3" fontId="6" fillId="2" borderId="8" xfId="0" applyNumberFormat="1" applyFont="1" applyFill="1" applyBorder="1" applyAlignment="1">
      <alignment vertical="center" wrapText="1"/>
    </xf>
    <xf numFmtId="0" fontId="1" fillId="0" borderId="0" xfId="0" applyFont="1" applyBorder="1" applyAlignment="1">
      <alignment horizontal="right" readingOrder="2"/>
    </xf>
    <xf numFmtId="0" fontId="1" fillId="0" borderId="0" xfId="0" applyFont="1" applyAlignment="1">
      <alignment readingOrder="2"/>
    </xf>
    <xf numFmtId="0" fontId="5" fillId="0" borderId="0" xfId="0" applyFont="1" applyAlignment="1">
      <alignment horizontal="center" vertical="center" wrapText="1"/>
    </xf>
    <xf numFmtId="0" fontId="4" fillId="0" borderId="15" xfId="0" applyFont="1" applyBorder="1" applyAlignment="1">
      <alignment horizontal="center" vertical="center"/>
    </xf>
    <xf numFmtId="0" fontId="15" fillId="2" borderId="15" xfId="0" applyFont="1" applyFill="1" applyBorder="1" applyAlignment="1">
      <alignment vertical="center"/>
    </xf>
    <xf numFmtId="0" fontId="15" fillId="2" borderId="10" xfId="0" applyFont="1" applyFill="1" applyBorder="1" applyAlignment="1">
      <alignment vertical="center"/>
    </xf>
    <xf numFmtId="0" fontId="4" fillId="0" borderId="10" xfId="0" applyFont="1" applyBorder="1" applyAlignment="1">
      <alignment horizontal="right" vertical="center"/>
    </xf>
    <xf numFmtId="0" fontId="1" fillId="0" borderId="5" xfId="0" applyFont="1" applyFill="1" applyBorder="1" applyAlignment="1">
      <alignment horizontal="center" vertical="center" wrapText="1"/>
    </xf>
    <xf numFmtId="3" fontId="15" fillId="2" borderId="11" xfId="0" applyNumberFormat="1" applyFont="1" applyFill="1" applyBorder="1" applyAlignment="1">
      <alignment horizontal="right" vertical="center"/>
    </xf>
    <xf numFmtId="3" fontId="15" fillId="2" borderId="15" xfId="0" applyNumberFormat="1" applyFont="1" applyFill="1" applyBorder="1" applyAlignment="1">
      <alignment horizontal="right" vertical="center"/>
    </xf>
    <xf numFmtId="3" fontId="15" fillId="2" borderId="10" xfId="0" applyNumberFormat="1" applyFont="1" applyFill="1" applyBorder="1" applyAlignment="1">
      <alignment horizontal="right" vertical="center"/>
    </xf>
    <xf numFmtId="0" fontId="9" fillId="0" borderId="0" xfId="0" applyFont="1" applyBorder="1"/>
    <xf numFmtId="0" fontId="9" fillId="0" borderId="0" xfId="0" applyFont="1" applyBorder="1" applyAlignment="1">
      <alignment horizontal="right"/>
    </xf>
    <xf numFmtId="0" fontId="9" fillId="0" borderId="12" xfId="0" applyFont="1" applyBorder="1" applyAlignment="1">
      <alignment horizontal="right"/>
    </xf>
    <xf numFmtId="0" fontId="9" fillId="0" borderId="12" xfId="0" applyFont="1" applyBorder="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horizontal="left" vertical="center"/>
    </xf>
    <xf numFmtId="0" fontId="6" fillId="0" borderId="10" xfId="0" applyFont="1" applyBorder="1"/>
    <xf numFmtId="0" fontId="6" fillId="0" borderId="14" xfId="0" applyFont="1" applyBorder="1"/>
    <xf numFmtId="0" fontId="6" fillId="0" borderId="11" xfId="0" applyFont="1" applyBorder="1" applyAlignment="1">
      <alignment horizontal="left"/>
    </xf>
    <xf numFmtId="0" fontId="6" fillId="0" borderId="11" xfId="0" applyFont="1" applyBorder="1" applyAlignment="1">
      <alignment horizontal="left" vertical="center" wrapText="1" readingOrder="1"/>
    </xf>
    <xf numFmtId="0" fontId="2" fillId="0" borderId="0" xfId="0" applyFont="1" applyBorder="1" applyAlignment="1">
      <alignment horizontal="center"/>
    </xf>
    <xf numFmtId="0" fontId="5" fillId="0" borderId="0" xfId="0" applyFont="1" applyBorder="1" applyAlignment="1">
      <alignment horizontal="center"/>
    </xf>
    <xf numFmtId="0" fontId="1" fillId="0" borderId="2" xfId="0" applyFont="1" applyBorder="1" applyAlignment="1">
      <alignment horizontal="center"/>
    </xf>
    <xf numFmtId="0" fontId="20" fillId="0" borderId="0" xfId="0" applyFont="1"/>
    <xf numFmtId="0" fontId="1" fillId="0" borderId="14" xfId="0" applyFont="1" applyBorder="1"/>
    <xf numFmtId="0" fontId="21" fillId="0" borderId="0" xfId="0" applyFont="1" applyBorder="1" applyAlignment="1">
      <alignment horizontal="center" vertical="center"/>
    </xf>
    <xf numFmtId="1" fontId="21" fillId="0" borderId="0" xfId="0" applyNumberFormat="1" applyFont="1" applyBorder="1" applyAlignment="1">
      <alignment horizontal="center" vertical="center"/>
    </xf>
    <xf numFmtId="0" fontId="22" fillId="0" borderId="0" xfId="0" applyFont="1"/>
    <xf numFmtId="1" fontId="0" fillId="0" borderId="0" xfId="0" applyNumberFormat="1"/>
    <xf numFmtId="0" fontId="5" fillId="0" borderId="0" xfId="0" applyFont="1" applyBorder="1" applyAlignment="1">
      <alignment horizontal="center" wrapText="1"/>
    </xf>
    <xf numFmtId="0" fontId="9" fillId="0" borderId="0" xfId="0" applyFont="1" applyBorder="1" applyAlignment="1">
      <alignment horizontal="center"/>
    </xf>
    <xf numFmtId="0" fontId="19" fillId="0" borderId="0" xfId="0" applyFont="1" applyBorder="1"/>
    <xf numFmtId="0" fontId="9" fillId="0" borderId="12" xfId="0" applyFont="1" applyBorder="1" applyAlignment="1"/>
    <xf numFmtId="0" fontId="1" fillId="0" borderId="14" xfId="0" applyFont="1" applyBorder="1" applyAlignment="1">
      <alignment vertical="center"/>
    </xf>
    <xf numFmtId="0" fontId="6" fillId="0" borderId="0" xfId="0" applyFont="1" applyFill="1" applyBorder="1" applyAlignment="1">
      <alignment horizontal="right" vertical="center" wrapText="1" readingOrder="2"/>
    </xf>
    <xf numFmtId="0" fontId="23" fillId="0" borderId="28" xfId="0" applyFont="1" applyBorder="1" applyAlignment="1">
      <alignment vertical="center"/>
    </xf>
    <xf numFmtId="0" fontId="23" fillId="0" borderId="0" xfId="0" applyFont="1" applyBorder="1" applyAlignment="1">
      <alignment vertical="center"/>
    </xf>
    <xf numFmtId="0" fontId="9" fillId="0" borderId="0" xfId="0" applyFont="1" applyBorder="1" applyAlignment="1">
      <alignment horizontal="right" vertical="center"/>
    </xf>
    <xf numFmtId="0" fontId="9" fillId="0" borderId="0" xfId="1" applyFont="1" applyFill="1" applyBorder="1" applyAlignment="1">
      <alignment horizontal="center" vertical="center" wrapText="1"/>
    </xf>
    <xf numFmtId="0" fontId="9" fillId="0" borderId="0" xfId="0" applyFont="1" applyBorder="1" applyAlignment="1">
      <alignment vertical="center"/>
    </xf>
    <xf numFmtId="1" fontId="1" fillId="0" borderId="4" xfId="0" applyNumberFormat="1" applyFont="1" applyBorder="1" applyAlignment="1">
      <alignment horizontal="right" vertical="center"/>
    </xf>
    <xf numFmtId="0" fontId="6" fillId="0" borderId="8" xfId="1" applyFont="1" applyFill="1" applyBorder="1" applyAlignment="1">
      <alignment vertical="center" wrapText="1"/>
    </xf>
    <xf numFmtId="0" fontId="1" fillId="2" borderId="8" xfId="1" applyFont="1" applyFill="1" applyBorder="1" applyAlignment="1">
      <alignment vertical="center" wrapText="1"/>
    </xf>
    <xf numFmtId="0" fontId="1" fillId="0" borderId="9" xfId="0" applyFont="1" applyBorder="1" applyAlignment="1">
      <alignment horizontal="left" vertical="center"/>
    </xf>
    <xf numFmtId="1" fontId="1" fillId="0" borderId="1" xfId="0" applyNumberFormat="1" applyFont="1" applyBorder="1" applyAlignment="1">
      <alignment vertical="center"/>
    </xf>
    <xf numFmtId="0" fontId="6" fillId="2" borderId="8" xfId="1" applyFont="1" applyFill="1" applyBorder="1" applyAlignment="1">
      <alignment vertical="center" wrapText="1"/>
    </xf>
    <xf numFmtId="0" fontId="1" fillId="0" borderId="3" xfId="1" applyFont="1" applyBorder="1" applyAlignment="1">
      <alignment horizontal="left" vertical="center"/>
    </xf>
    <xf numFmtId="0" fontId="1" fillId="0" borderId="11" xfId="0" applyFont="1" applyBorder="1" applyAlignment="1">
      <alignment horizontal="left" vertical="center" wrapText="1" readingOrder="1"/>
    </xf>
    <xf numFmtId="0" fontId="21" fillId="0" borderId="11" xfId="0" applyFont="1" applyBorder="1" applyAlignment="1">
      <alignment horizontal="left" vertical="center" wrapText="1" readingOrder="1"/>
    </xf>
    <xf numFmtId="1" fontId="6" fillId="0" borderId="14" xfId="0" applyNumberFormat="1" applyFont="1" applyBorder="1" applyAlignment="1">
      <alignment vertical="center"/>
    </xf>
    <xf numFmtId="1" fontId="1" fillId="0" borderId="10" xfId="0" applyNumberFormat="1" applyFont="1" applyBorder="1" applyAlignment="1">
      <alignment vertical="center"/>
    </xf>
    <xf numFmtId="0" fontId="1" fillId="0" borderId="11" xfId="1" applyFont="1" applyBorder="1" applyAlignment="1">
      <alignment horizontal="left" vertical="center"/>
    </xf>
    <xf numFmtId="0" fontId="5" fillId="0" borderId="0" xfId="2" applyFont="1" applyAlignment="1">
      <alignment horizontal="center" vertical="center"/>
    </xf>
    <xf numFmtId="0" fontId="5" fillId="0" borderId="0" xfId="0" applyFont="1" applyBorder="1" applyAlignment="1">
      <alignment vertical="center"/>
    </xf>
    <xf numFmtId="0" fontId="5" fillId="0" borderId="12" xfId="0" applyFont="1" applyBorder="1" applyAlignment="1">
      <alignment vertical="center"/>
    </xf>
    <xf numFmtId="0" fontId="5" fillId="0" borderId="12" xfId="0" applyFont="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readingOrder="2"/>
    </xf>
    <xf numFmtId="0" fontId="4" fillId="0" borderId="8" xfId="2" applyFont="1" applyBorder="1" applyAlignment="1">
      <alignment horizontal="center" vertical="center" readingOrder="2"/>
    </xf>
    <xf numFmtId="0" fontId="15" fillId="2" borderId="8" xfId="2" applyFont="1" applyFill="1" applyBorder="1" applyAlignment="1">
      <alignment vertical="center" wrapText="1"/>
    </xf>
    <xf numFmtId="0" fontId="1" fillId="2" borderId="10" xfId="0" applyFont="1" applyFill="1" applyBorder="1" applyAlignment="1">
      <alignment vertical="center"/>
    </xf>
    <xf numFmtId="1" fontId="15" fillId="2" borderId="14" xfId="0" applyNumberFormat="1" applyFont="1" applyFill="1" applyBorder="1" applyAlignment="1">
      <alignment vertical="center"/>
    </xf>
    <xf numFmtId="1" fontId="15" fillId="2" borderId="2" xfId="0" applyNumberFormat="1" applyFont="1" applyFill="1" applyBorder="1" applyAlignment="1">
      <alignment vertical="center"/>
    </xf>
    <xf numFmtId="0" fontId="5" fillId="0" borderId="0" xfId="3" applyFont="1" applyAlignment="1"/>
    <xf numFmtId="0" fontId="5" fillId="0" borderId="0" xfId="0" applyFont="1" applyBorder="1" applyAlignment="1">
      <alignment horizontal="left"/>
    </xf>
    <xf numFmtId="0" fontId="25" fillId="0" borderId="0" xfId="0" applyFont="1"/>
    <xf numFmtId="0" fontId="25" fillId="0" borderId="0" xfId="0" applyFont="1" applyBorder="1"/>
    <xf numFmtId="0" fontId="5" fillId="0" borderId="0" xfId="3" applyFont="1" applyAlignment="1">
      <alignment horizontal="center"/>
    </xf>
    <xf numFmtId="0" fontId="4" fillId="0" borderId="5" xfId="0" applyFont="1" applyBorder="1" applyAlignment="1">
      <alignment horizontal="center" vertical="center"/>
    </xf>
    <xf numFmtId="0" fontId="4" fillId="0" borderId="8" xfId="0" applyFont="1" applyBorder="1" applyAlignment="1">
      <alignment horizontal="center"/>
    </xf>
    <xf numFmtId="0" fontId="26" fillId="0" borderId="14" xfId="0" applyFont="1" applyBorder="1" applyAlignment="1">
      <alignment horizontal="center" vertical="center"/>
    </xf>
    <xf numFmtId="0" fontId="26" fillId="0" borderId="14" xfId="3" applyFont="1" applyFill="1" applyBorder="1" applyAlignment="1">
      <alignment vertical="center"/>
    </xf>
    <xf numFmtId="0" fontId="5" fillId="0" borderId="0" xfId="0" applyFont="1" applyBorder="1" applyAlignment="1"/>
    <xf numFmtId="0" fontId="5" fillId="0" borderId="12" xfId="0" applyFont="1" applyBorder="1" applyAlignment="1"/>
    <xf numFmtId="0" fontId="4" fillId="0" borderId="8" xfId="0" applyFont="1" applyBorder="1" applyAlignment="1">
      <alignment horizontal="center" vertical="center"/>
    </xf>
    <xf numFmtId="0" fontId="30" fillId="0" borderId="0" xfId="0" applyFont="1"/>
    <xf numFmtId="0" fontId="31" fillId="0" borderId="0" xfId="0" applyFont="1"/>
    <xf numFmtId="0" fontId="31" fillId="0" borderId="0" xfId="0" applyFont="1" applyBorder="1"/>
    <xf numFmtId="0" fontId="5" fillId="2" borderId="0" xfId="0" applyFont="1" applyFill="1" applyAlignment="1"/>
    <xf numFmtId="0" fontId="19" fillId="2" borderId="0" xfId="0" applyFont="1" applyFill="1"/>
    <xf numFmtId="0" fontId="9" fillId="2" borderId="0" xfId="0" applyFont="1" applyFill="1" applyBorder="1" applyAlignment="1"/>
    <xf numFmtId="0" fontId="9" fillId="2" borderId="0" xfId="0" applyFont="1" applyFill="1" applyAlignment="1">
      <alignment horizontal="center"/>
    </xf>
    <xf numFmtId="0" fontId="1" fillId="2" borderId="2" xfId="0" applyFont="1" applyFill="1" applyBorder="1"/>
    <xf numFmtId="0" fontId="1" fillId="2" borderId="2" xfId="0" applyFont="1" applyFill="1" applyBorder="1" applyAlignment="1">
      <alignment horizontal="center" vertical="center"/>
    </xf>
    <xf numFmtId="0" fontId="6" fillId="2" borderId="5" xfId="0" applyFont="1" applyFill="1" applyBorder="1" applyAlignment="1">
      <alignment horizontal="center" wrapText="1"/>
    </xf>
    <xf numFmtId="0" fontId="6" fillId="2" borderId="6" xfId="0" applyFont="1" applyFill="1" applyBorder="1" applyAlignment="1">
      <alignment horizontal="center" vertical="center"/>
    </xf>
    <xf numFmtId="0" fontId="21" fillId="0" borderId="8" xfId="0" applyFont="1" applyBorder="1" applyAlignment="1">
      <alignment horizontal="center" vertical="center"/>
    </xf>
    <xf numFmtId="0" fontId="21" fillId="0" borderId="14" xfId="0" applyFont="1" applyBorder="1" applyAlignment="1">
      <alignment horizontal="center" vertical="center"/>
    </xf>
    <xf numFmtId="3" fontId="6" fillId="2" borderId="14" xfId="0" applyNumberFormat="1" applyFont="1" applyFill="1" applyBorder="1" applyAlignment="1">
      <alignment vertical="center" wrapText="1"/>
    </xf>
    <xf numFmtId="0" fontId="4" fillId="2" borderId="10" xfId="0" applyFont="1" applyFill="1" applyBorder="1" applyAlignment="1">
      <alignment horizontal="right" vertical="center"/>
    </xf>
    <xf numFmtId="0" fontId="6" fillId="2" borderId="9" xfId="0" applyFont="1" applyFill="1" applyBorder="1" applyAlignment="1">
      <alignment horizontal="left" vertical="center"/>
    </xf>
    <xf numFmtId="0" fontId="4" fillId="2" borderId="10" xfId="0" applyFont="1" applyFill="1" applyBorder="1" applyAlignment="1">
      <alignment vertical="center"/>
    </xf>
    <xf numFmtId="0" fontId="15" fillId="2" borderId="11" xfId="0" applyFont="1" applyFill="1" applyBorder="1" applyAlignment="1">
      <alignment horizontal="left" vertical="center"/>
    </xf>
    <xf numFmtId="0" fontId="4" fillId="2" borderId="10" xfId="0" applyFont="1" applyFill="1" applyBorder="1" applyAlignment="1"/>
    <xf numFmtId="0" fontId="15" fillId="2" borderId="11" xfId="0" applyFont="1" applyFill="1" applyBorder="1" applyAlignment="1">
      <alignment horizontal="left"/>
    </xf>
    <xf numFmtId="0" fontId="6" fillId="2" borderId="11" xfId="0" applyFont="1" applyFill="1" applyBorder="1" applyAlignment="1">
      <alignment horizontal="left"/>
    </xf>
    <xf numFmtId="0" fontId="6" fillId="0" borderId="11" xfId="0" applyFont="1" applyBorder="1" applyAlignment="1">
      <alignment horizontal="left" vertical="center"/>
    </xf>
    <xf numFmtId="0" fontId="4" fillId="2" borderId="1" xfId="0" applyFont="1" applyFill="1" applyBorder="1" applyAlignment="1"/>
    <xf numFmtId="0" fontId="15" fillId="2" borderId="3" xfId="0" applyFont="1" applyFill="1" applyBorder="1" applyAlignment="1">
      <alignment horizontal="left"/>
    </xf>
    <xf numFmtId="0" fontId="6" fillId="2" borderId="0" xfId="0" applyFont="1" applyFill="1" applyBorder="1" applyAlignment="1">
      <alignment horizontal="right" vertical="center" wrapText="1" readingOrder="2"/>
    </xf>
    <xf numFmtId="0" fontId="9" fillId="0" borderId="0" xfId="0" applyFont="1" applyAlignment="1">
      <alignment horizontal="center" wrapText="1"/>
    </xf>
    <xf numFmtId="0" fontId="5" fillId="0" borderId="0" xfId="0" applyFont="1" applyAlignment="1">
      <alignment horizontal="center"/>
    </xf>
    <xf numFmtId="0" fontId="25" fillId="0" borderId="0" xfId="0" applyFont="1" applyBorder="1" applyAlignment="1"/>
    <xf numFmtId="0" fontId="4" fillId="0" borderId="8" xfId="0" applyFont="1" applyBorder="1" applyAlignment="1">
      <alignment horizontal="center" vertical="top"/>
    </xf>
    <xf numFmtId="0" fontId="4" fillId="2" borderId="15" xfId="0" applyFont="1" applyFill="1" applyBorder="1" applyAlignment="1">
      <alignment horizontal="center" vertical="center"/>
    </xf>
    <xf numFmtId="0" fontId="4" fillId="2" borderId="11" xfId="0" applyFont="1" applyFill="1" applyBorder="1" applyAlignment="1">
      <alignment horizontal="left" vertical="center"/>
    </xf>
    <xf numFmtId="0" fontId="4" fillId="2" borderId="11" xfId="0" applyFont="1" applyFill="1" applyBorder="1" applyAlignment="1">
      <alignment horizontal="center" vertical="center"/>
    </xf>
    <xf numFmtId="0" fontId="4" fillId="0" borderId="11" xfId="0" applyFont="1" applyBorder="1" applyAlignment="1">
      <alignment horizontal="center" vertical="center"/>
    </xf>
    <xf numFmtId="1" fontId="6" fillId="0" borderId="0" xfId="0" applyNumberFormat="1" applyFont="1" applyFill="1" applyBorder="1" applyAlignment="1">
      <alignment horizontal="right" vertical="center" wrapText="1" readingOrder="2"/>
    </xf>
    <xf numFmtId="0" fontId="9" fillId="0" borderId="0" xfId="0" applyFont="1" applyAlignment="1">
      <alignment horizontal="center" vertical="center" wrapText="1"/>
    </xf>
    <xf numFmtId="0" fontId="4" fillId="0" borderId="5" xfId="0" applyFont="1" applyBorder="1" applyAlignment="1">
      <alignment horizontal="center"/>
    </xf>
    <xf numFmtId="0" fontId="4" fillId="0" borderId="8" xfId="0" applyFont="1" applyBorder="1" applyAlignment="1">
      <alignment vertical="center"/>
    </xf>
    <xf numFmtId="0" fontId="4" fillId="0" borderId="11" xfId="0" applyFont="1" applyBorder="1" applyAlignment="1">
      <alignment horizontal="left" vertical="center"/>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1" xfId="0" applyFont="1" applyFill="1" applyBorder="1" applyAlignment="1">
      <alignment vertical="center" wrapText="1"/>
    </xf>
    <xf numFmtId="0" fontId="33" fillId="0" borderId="12" xfId="0" applyFont="1" applyBorder="1" applyAlignment="1">
      <alignment horizontal="center"/>
    </xf>
    <xf numFmtId="0" fontId="9" fillId="0" borderId="12"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horizontal="center" vertical="center"/>
    </xf>
    <xf numFmtId="0" fontId="6" fillId="2" borderId="10" xfId="0" applyFont="1" applyFill="1" applyBorder="1" applyAlignment="1">
      <alignment horizontal="center" vertical="center" wrapText="1" readingOrder="2"/>
    </xf>
    <xf numFmtId="0" fontId="6" fillId="2" borderId="11" xfId="0" applyFont="1" applyFill="1" applyBorder="1" applyAlignment="1">
      <alignment horizontal="left" vertical="center" wrapText="1" readingOrder="2"/>
    </xf>
    <xf numFmtId="0" fontId="6" fillId="0" borderId="10" xfId="0" applyFont="1" applyBorder="1" applyAlignment="1">
      <alignment horizontal="right" vertical="center" wrapText="1" readingOrder="2"/>
    </xf>
    <xf numFmtId="0" fontId="1" fillId="0" borderId="0" xfId="0" applyFont="1" applyAlignment="1">
      <alignment vertical="top"/>
    </xf>
    <xf numFmtId="0" fontId="1" fillId="0" borderId="12" xfId="0" applyFont="1" applyBorder="1" applyAlignment="1">
      <alignment vertical="top"/>
    </xf>
    <xf numFmtId="0" fontId="6" fillId="0" borderId="11" xfId="0" applyFont="1" applyBorder="1" applyAlignment="1">
      <alignment horizontal="center" vertical="center"/>
    </xf>
    <xf numFmtId="0" fontId="6" fillId="0" borderId="10" xfId="0" applyFont="1" applyBorder="1" applyAlignment="1">
      <alignment vertical="center"/>
    </xf>
    <xf numFmtId="0" fontId="6" fillId="0" borderId="14" xfId="0" applyFont="1" applyBorder="1" applyAlignment="1">
      <alignment horizontal="right" vertical="center"/>
    </xf>
    <xf numFmtId="0" fontId="6" fillId="0" borderId="11" xfId="0" applyFont="1" applyBorder="1" applyAlignment="1">
      <alignment vertical="center"/>
    </xf>
    <xf numFmtId="0" fontId="1" fillId="0" borderId="0" xfId="0" applyFont="1" applyAlignment="1">
      <alignment horizontal="center"/>
    </xf>
    <xf numFmtId="0" fontId="1" fillId="0" borderId="0" xfId="0" applyFont="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wrapText="1"/>
    </xf>
    <xf numFmtId="0" fontId="1" fillId="0" borderId="8" xfId="0" applyFont="1" applyBorder="1" applyAlignment="1">
      <alignment horizont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Fill="1" applyBorder="1" applyAlignment="1">
      <alignment horizontal="left" vertical="center"/>
    </xf>
    <xf numFmtId="0" fontId="1" fillId="0" borderId="12" xfId="0" applyFont="1" applyFill="1" applyBorder="1" applyAlignment="1">
      <alignment horizontal="left" vertical="center"/>
    </xf>
    <xf numFmtId="0" fontId="1" fillId="0" borderId="14"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top" wrapText="1"/>
    </xf>
    <xf numFmtId="0" fontId="1" fillId="0" borderId="12" xfId="0" applyFont="1" applyBorder="1" applyAlignment="1">
      <alignment horizontal="left"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Fill="1" applyAlignment="1">
      <alignment horizontal="center" vertical="center" wrapText="1"/>
    </xf>
    <xf numFmtId="0" fontId="9" fillId="2" borderId="0" xfId="0" applyFont="1" applyFill="1" applyBorder="1" applyAlignment="1">
      <alignment horizontal="center" vertical="center" readingOrder="2"/>
    </xf>
    <xf numFmtId="0" fontId="1" fillId="2" borderId="0" xfId="0" applyFont="1" applyFill="1" applyBorder="1" applyAlignment="1">
      <alignment horizontal="center" vertical="center" wrapText="1" readingOrder="1"/>
    </xf>
    <xf numFmtId="0" fontId="1" fillId="0" borderId="2" xfId="0" applyFont="1" applyBorder="1" applyAlignment="1">
      <alignment horizontal="center" vertical="top" wrapText="1"/>
    </xf>
    <xf numFmtId="0" fontId="1" fillId="0" borderId="5" xfId="0" applyFont="1" applyBorder="1" applyAlignment="1">
      <alignment horizontal="center" vertical="top" wrapText="1"/>
    </xf>
    <xf numFmtId="0" fontId="6" fillId="0" borderId="5" xfId="0" applyFont="1" applyBorder="1" applyAlignment="1">
      <alignment horizontal="center" vertical="center" readingOrder="2"/>
    </xf>
    <xf numFmtId="0" fontId="6" fillId="0" borderId="8" xfId="0" applyFont="1" applyBorder="1" applyAlignment="1">
      <alignment horizontal="center" vertical="center" readingOrder="2"/>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5" fillId="2" borderId="0" xfId="0" applyFont="1" applyFill="1" applyAlignment="1">
      <alignment horizontal="center" vertical="center" wrapText="1"/>
    </xf>
    <xf numFmtId="0" fontId="5" fillId="0" borderId="0" xfId="0" applyFont="1" applyAlignment="1">
      <alignment horizontal="center" wrapText="1"/>
    </xf>
    <xf numFmtId="0" fontId="5" fillId="0" borderId="12" xfId="0" applyFont="1" applyBorder="1" applyAlignment="1">
      <alignment horizontal="right" vertical="center"/>
    </xf>
    <xf numFmtId="0" fontId="5" fillId="0" borderId="12" xfId="0" applyFont="1" applyBorder="1" applyAlignment="1">
      <alignment horizontal="lef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5" fillId="0" borderId="13" xfId="0" applyFont="1" applyBorder="1" applyAlignment="1">
      <alignment horizontal="right" vertical="center"/>
    </xf>
    <xf numFmtId="0" fontId="15" fillId="0" borderId="1" xfId="0" applyFont="1" applyBorder="1" applyAlignment="1">
      <alignment horizontal="right" vertical="center"/>
    </xf>
    <xf numFmtId="0" fontId="15" fillId="0" borderId="0" xfId="0" applyFont="1" applyBorder="1" applyAlignment="1">
      <alignment horizontal="right" vertical="center"/>
    </xf>
    <xf numFmtId="0" fontId="15" fillId="0" borderId="4"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11" xfId="0" applyFont="1" applyBorder="1" applyAlignment="1">
      <alignment horizontal="right" vertical="center"/>
    </xf>
    <xf numFmtId="0" fontId="15" fillId="0" borderId="10" xfId="0" applyFont="1" applyBorder="1" applyAlignment="1">
      <alignment horizontal="right" vertical="center"/>
    </xf>
    <xf numFmtId="0" fontId="15" fillId="0" borderId="3" xfId="0" applyFont="1" applyFill="1" applyBorder="1" applyAlignment="1">
      <alignment horizontal="left" vertical="center" readingOrder="1"/>
    </xf>
    <xf numFmtId="0" fontId="15" fillId="0" borderId="13" xfId="0" applyFont="1" applyFill="1" applyBorder="1" applyAlignment="1">
      <alignment horizontal="left" vertical="center" readingOrder="1"/>
    </xf>
    <xf numFmtId="0" fontId="15" fillId="0" borderId="6" xfId="0" applyFont="1" applyFill="1" applyBorder="1" applyAlignment="1">
      <alignment horizontal="left" vertical="center" readingOrder="1"/>
    </xf>
    <xf numFmtId="0" fontId="15" fillId="0" borderId="0" xfId="0" applyFont="1" applyFill="1" applyBorder="1" applyAlignment="1">
      <alignment horizontal="left" vertical="center" readingOrder="1"/>
    </xf>
    <xf numFmtId="0" fontId="15" fillId="0" borderId="9" xfId="0" applyFont="1" applyFill="1" applyBorder="1" applyAlignment="1">
      <alignment horizontal="left" vertical="center" readingOrder="1"/>
    </xf>
    <xf numFmtId="0" fontId="15" fillId="0" borderId="12" xfId="0" applyFont="1" applyFill="1" applyBorder="1" applyAlignment="1">
      <alignment horizontal="left" vertical="center" readingOrder="1"/>
    </xf>
    <xf numFmtId="0" fontId="15" fillId="2" borderId="11" xfId="0" applyFont="1" applyFill="1" applyBorder="1" applyAlignment="1">
      <alignment horizontal="right" vertical="center"/>
    </xf>
    <xf numFmtId="0" fontId="15" fillId="2" borderId="10" xfId="0" applyFont="1" applyFill="1" applyBorder="1" applyAlignment="1">
      <alignment horizontal="right" vertical="center"/>
    </xf>
    <xf numFmtId="0" fontId="5" fillId="0" borderId="0" xfId="0" applyFont="1" applyFill="1" applyAlignment="1">
      <alignment horizontal="center" vertical="center" wrapText="1"/>
    </xf>
    <xf numFmtId="0" fontId="5"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Fill="1" applyBorder="1" applyAlignment="1">
      <alignment horizontal="right" vertical="center" wrapText="1" readingOrder="1"/>
    </xf>
    <xf numFmtId="0" fontId="9" fillId="0" borderId="0" xfId="0" applyFont="1" applyFill="1" applyBorder="1" applyAlignment="1">
      <alignment horizontal="right" vertical="center" wrapText="1" readingOrder="2"/>
    </xf>
    <xf numFmtId="0" fontId="17" fillId="0" borderId="0" xfId="0" applyFont="1" applyAlignment="1">
      <alignment horizontal="center" vertical="center"/>
    </xf>
    <xf numFmtId="0" fontId="5" fillId="0" borderId="0" xfId="0" applyFont="1" applyAlignment="1">
      <alignment horizontal="center" vertical="center" wrapText="1"/>
    </xf>
    <xf numFmtId="0" fontId="4" fillId="0" borderId="15" xfId="0" applyFont="1" applyBorder="1" applyAlignment="1">
      <alignment horizontal="right" vertical="center"/>
    </xf>
    <xf numFmtId="0" fontId="4" fillId="0" borderId="10" xfId="0" applyFont="1" applyBorder="1" applyAlignment="1">
      <alignment horizontal="right" vertical="center"/>
    </xf>
    <xf numFmtId="3" fontId="15" fillId="2" borderId="11" xfId="0" applyNumberFormat="1" applyFont="1" applyFill="1" applyBorder="1" applyAlignment="1">
      <alignment horizontal="right" vertical="center"/>
    </xf>
    <xf numFmtId="0" fontId="15" fillId="2" borderId="15" xfId="0" applyFont="1" applyFill="1" applyBorder="1" applyAlignment="1">
      <alignment horizontal="right" vertical="center"/>
    </xf>
    <xf numFmtId="0" fontId="4" fillId="0" borderId="11" xfId="0" applyFont="1" applyBorder="1" applyAlignment="1">
      <alignment horizontal="left" wrapText="1"/>
    </xf>
    <xf numFmtId="0" fontId="4" fillId="0" borderId="15" xfId="0" applyFont="1" applyBorder="1" applyAlignment="1">
      <alignment horizontal="left" wrapText="1"/>
    </xf>
    <xf numFmtId="0" fontId="4" fillId="0" borderId="15" xfId="0" applyFont="1" applyBorder="1" applyAlignment="1">
      <alignment horizontal="right" vertical="center" wrapText="1"/>
    </xf>
    <xf numFmtId="0" fontId="4" fillId="0" borderId="10" xfId="0" applyFont="1" applyBorder="1" applyAlignment="1">
      <alignment horizontal="right" vertical="center" wrapText="1"/>
    </xf>
    <xf numFmtId="0" fontId="5" fillId="0" borderId="12" xfId="0" applyFont="1" applyBorder="1" applyAlignment="1">
      <alignment horizontal="right" vertical="center" wrapText="1"/>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15" fillId="0" borderId="15" xfId="0" applyFont="1" applyBorder="1" applyAlignment="1">
      <alignment horizontal="right" vertical="center"/>
    </xf>
    <xf numFmtId="164" fontId="15" fillId="0" borderId="11" xfId="0" applyNumberFormat="1" applyFont="1" applyBorder="1" applyAlignment="1">
      <alignment horizontal="right" vertical="center"/>
    </xf>
    <xf numFmtId="164" fontId="15" fillId="0" borderId="10" xfId="0" applyNumberFormat="1" applyFont="1" applyBorder="1" applyAlignment="1">
      <alignment horizontal="right" vertical="center"/>
    </xf>
    <xf numFmtId="0" fontId="6" fillId="0" borderId="13" xfId="0" applyFont="1" applyBorder="1" applyAlignment="1">
      <alignment horizontal="right" readingOrder="1"/>
    </xf>
    <xf numFmtId="164" fontId="15" fillId="0" borderId="15" xfId="0" applyNumberFormat="1" applyFont="1" applyBorder="1" applyAlignment="1">
      <alignment horizontal="right" vertical="center"/>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9" fillId="0" borderId="0" xfId="0" applyFont="1" applyBorder="1" applyAlignment="1">
      <alignment horizont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1" fillId="0" borderId="23" xfId="0" applyFont="1" applyBorder="1" applyAlignment="1">
      <alignment horizontal="right" vertical="center"/>
    </xf>
    <xf numFmtId="0" fontId="1" fillId="0" borderId="20" xfId="0" applyFont="1" applyBorder="1" applyAlignment="1">
      <alignment horizontal="righ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1" xfId="0" applyFont="1" applyBorder="1" applyAlignment="1">
      <alignment horizontal="right" vertical="center"/>
    </xf>
    <xf numFmtId="0" fontId="1" fillId="0" borderId="4" xfId="0" applyFont="1" applyBorder="1" applyAlignment="1">
      <alignment horizontal="right" vertical="center"/>
    </xf>
    <xf numFmtId="0" fontId="1" fillId="0" borderId="18" xfId="0" applyFont="1" applyBorder="1" applyAlignment="1">
      <alignment horizontal="right"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1" fillId="0" borderId="19"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4" xfId="0" applyFont="1" applyFill="1" applyBorder="1" applyAlignment="1">
      <alignment horizontal="center"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5" xfId="0" applyFont="1" applyBorder="1" applyAlignment="1">
      <alignment horizontal="center" vertical="center" wrapText="1"/>
    </xf>
    <xf numFmtId="0" fontId="1" fillId="0" borderId="16" xfId="0" applyFont="1" applyBorder="1" applyAlignment="1">
      <alignment horizontal="center" vertical="center"/>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right" vertical="center" textRotation="2"/>
    </xf>
    <xf numFmtId="0" fontId="1" fillId="0" borderId="4" xfId="0" applyFont="1" applyBorder="1" applyAlignment="1">
      <alignment horizontal="right" vertical="center" textRotation="2"/>
    </xf>
    <xf numFmtId="0" fontId="1" fillId="0" borderId="18" xfId="0" applyFont="1" applyBorder="1" applyAlignment="1">
      <alignment horizontal="right" vertical="center" textRotation="2"/>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21" xfId="0" applyFont="1" applyBorder="1" applyAlignment="1">
      <alignment horizontal="right" vertical="center"/>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9" fillId="0" borderId="0" xfId="0" applyFont="1" applyBorder="1" applyAlignment="1">
      <alignment horizontal="right"/>
    </xf>
    <xf numFmtId="0" fontId="5" fillId="0" borderId="12" xfId="0" applyFont="1" applyBorder="1" applyAlignment="1">
      <alignment horizontal="right"/>
    </xf>
    <xf numFmtId="0" fontId="5" fillId="0" borderId="12" xfId="0" applyFont="1" applyFill="1" applyBorder="1" applyAlignment="1">
      <alignment horizontal="left"/>
    </xf>
    <xf numFmtId="0" fontId="6" fillId="0" borderId="0" xfId="0" applyFont="1" applyFill="1" applyBorder="1" applyAlignment="1">
      <alignment horizontal="right" vertical="center" wrapText="1" readingOrder="2"/>
    </xf>
    <xf numFmtId="0" fontId="1" fillId="0" borderId="26" xfId="0" applyFont="1" applyBorder="1" applyAlignment="1">
      <alignment horizontal="right" vertical="center"/>
    </xf>
    <xf numFmtId="0" fontId="1" fillId="2" borderId="8" xfId="0" applyFont="1" applyFill="1" applyBorder="1" applyAlignment="1">
      <alignment horizontal="center" vertical="center"/>
    </xf>
    <xf numFmtId="0" fontId="1" fillId="0" borderId="27" xfId="0" applyFont="1" applyBorder="1" applyAlignment="1">
      <alignment horizontal="left" vertical="center"/>
    </xf>
    <xf numFmtId="0" fontId="1" fillId="0" borderId="15" xfId="0" applyFont="1" applyBorder="1" applyAlignment="1">
      <alignment horizontal="center" vertical="center"/>
    </xf>
    <xf numFmtId="0" fontId="9" fillId="0" borderId="0" xfId="0" applyFont="1" applyBorder="1" applyAlignment="1">
      <alignment horizontal="center" vertical="center" wrapText="1"/>
    </xf>
    <xf numFmtId="0" fontId="5" fillId="0" borderId="0" xfId="0" applyFont="1" applyBorder="1" applyAlignment="1">
      <alignment horizontal="center" wrapText="1"/>
    </xf>
    <xf numFmtId="0" fontId="9" fillId="0" borderId="0" xfId="0" applyFont="1" applyBorder="1" applyAlignment="1">
      <alignment horizontal="left"/>
    </xf>
    <xf numFmtId="0" fontId="9" fillId="0" borderId="12" xfId="0" applyFont="1" applyBorder="1" applyAlignment="1">
      <alignment horizontal="left"/>
    </xf>
    <xf numFmtId="0" fontId="1" fillId="0" borderId="5"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9" fillId="0" borderId="0" xfId="1" applyFont="1" applyFill="1" applyBorder="1" applyAlignment="1">
      <alignment horizontal="center" vertical="center" wrapText="1"/>
    </xf>
    <xf numFmtId="1" fontId="1" fillId="0" borderId="1" xfId="0" applyNumberFormat="1" applyFont="1" applyBorder="1" applyAlignment="1">
      <alignment horizontal="center" vertical="center"/>
    </xf>
    <xf numFmtId="1" fontId="1" fillId="0" borderId="4" xfId="0" applyNumberFormat="1" applyFont="1" applyBorder="1" applyAlignment="1">
      <alignment horizontal="center" vertical="center"/>
    </xf>
    <xf numFmtId="1" fontId="1" fillId="0" borderId="7" xfId="0" applyNumberFormat="1" applyFont="1" applyBorder="1" applyAlignment="1">
      <alignment horizontal="center" vertical="center"/>
    </xf>
    <xf numFmtId="1" fontId="1" fillId="0" borderId="2"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0" fontId="1" fillId="0" borderId="3" xfId="1" applyFont="1" applyBorder="1" applyAlignment="1">
      <alignment horizontal="center" vertical="center"/>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 fillId="2" borderId="5"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1" fillId="0" borderId="5" xfId="1" applyFont="1" applyBorder="1" applyAlignment="1">
      <alignment horizontal="center" vertical="center" wrapText="1"/>
    </xf>
    <xf numFmtId="0" fontId="1" fillId="0" borderId="8" xfId="1" applyFont="1" applyBorder="1" applyAlignment="1">
      <alignment horizontal="center" vertical="center" wrapText="1"/>
    </xf>
    <xf numFmtId="0" fontId="4" fillId="0" borderId="8" xfId="2" applyFont="1" applyFill="1" applyBorder="1" applyAlignment="1">
      <alignment horizontal="center" vertical="center"/>
    </xf>
    <xf numFmtId="2" fontId="15" fillId="0" borderId="0" xfId="0" applyNumberFormat="1" applyFont="1" applyFill="1" applyBorder="1" applyAlignment="1">
      <alignment horizontal="right" vertical="center" readingOrder="2"/>
    </xf>
    <xf numFmtId="0" fontId="5" fillId="0" borderId="0" xfId="0" applyFont="1" applyBorder="1" applyAlignment="1">
      <alignment horizontal="right" vertical="center"/>
    </xf>
    <xf numFmtId="0" fontId="5" fillId="0" borderId="12" xfId="0" applyFont="1" applyBorder="1" applyAlignment="1">
      <alignmen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2" applyFont="1" applyBorder="1" applyAlignment="1">
      <alignment horizontal="center" vertical="center"/>
    </xf>
    <xf numFmtId="0" fontId="4" fillId="0" borderId="6" xfId="2" applyFont="1" applyBorder="1" applyAlignment="1">
      <alignment horizontal="center" vertical="center"/>
    </xf>
    <xf numFmtId="0" fontId="4" fillId="0" borderId="9" xfId="2" applyFont="1" applyBorder="1" applyAlignment="1">
      <alignment horizontal="center" vertical="center"/>
    </xf>
    <xf numFmtId="0" fontId="4" fillId="0" borderId="5"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24" fillId="0" borderId="0" xfId="0" applyFont="1" applyAlignment="1">
      <alignment horizontal="center" vertical="center"/>
    </xf>
    <xf numFmtId="0" fontId="5" fillId="0" borderId="0" xfId="1" applyFont="1" applyFill="1" applyBorder="1" applyAlignment="1">
      <alignment horizontal="center" vertical="center" wrapText="1"/>
    </xf>
    <xf numFmtId="0" fontId="5" fillId="0" borderId="0" xfId="0" applyFont="1" applyBorder="1" applyAlignment="1">
      <alignment horizontal="right"/>
    </xf>
    <xf numFmtId="0" fontId="5" fillId="0" borderId="0" xfId="0" applyFont="1" applyBorder="1" applyAlignment="1">
      <alignment horizontal="center"/>
    </xf>
    <xf numFmtId="0" fontId="5" fillId="0" borderId="12" xfId="3" applyFont="1" applyBorder="1" applyAlignment="1">
      <alignment horizontal="left"/>
    </xf>
    <xf numFmtId="0" fontId="4" fillId="0" borderId="2" xfId="0" applyFont="1" applyBorder="1" applyAlignment="1">
      <alignment horizontal="center"/>
    </xf>
    <xf numFmtId="0" fontId="4" fillId="0" borderId="5" xfId="0" applyFont="1" applyBorder="1" applyAlignment="1">
      <alignment horizont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26" fillId="0" borderId="1" xfId="0" applyFont="1" applyBorder="1" applyAlignment="1">
      <alignment horizontal="right" vertical="center" textRotation="2"/>
    </xf>
    <xf numFmtId="0" fontId="26" fillId="0" borderId="4" xfId="0" applyFont="1" applyBorder="1" applyAlignment="1">
      <alignment horizontal="right" vertical="center" textRotation="2"/>
    </xf>
    <xf numFmtId="0" fontId="26" fillId="0" borderId="7" xfId="0" applyFont="1" applyBorder="1" applyAlignment="1">
      <alignment horizontal="right" vertical="center" textRotation="2"/>
    </xf>
    <xf numFmtId="0" fontId="26" fillId="0" borderId="14" xfId="0" applyFont="1" applyBorder="1" applyAlignment="1">
      <alignment horizontal="center" vertical="center" wrapText="1"/>
    </xf>
    <xf numFmtId="0" fontId="26" fillId="0" borderId="11" xfId="0" applyFont="1" applyBorder="1" applyAlignment="1">
      <alignment horizontal="center" vertical="center"/>
    </xf>
    <xf numFmtId="0" fontId="26" fillId="0" borderId="10" xfId="0" applyFont="1" applyBorder="1" applyAlignment="1">
      <alignment horizontal="center" vertical="center"/>
    </xf>
    <xf numFmtId="0" fontId="26" fillId="0" borderId="9"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3" xfId="3" applyFont="1" applyBorder="1" applyAlignment="1">
      <alignment horizontal="center" vertical="center" wrapText="1"/>
    </xf>
    <xf numFmtId="0" fontId="26" fillId="0" borderId="1" xfId="3" applyFont="1" applyBorder="1" applyAlignment="1">
      <alignment horizontal="center" vertical="center" wrapText="1"/>
    </xf>
    <xf numFmtId="0" fontId="26" fillId="0" borderId="3" xfId="0" applyFont="1" applyBorder="1" applyAlignment="1">
      <alignment horizontal="left" vertical="center"/>
    </xf>
    <xf numFmtId="0" fontId="26" fillId="0" borderId="6" xfId="0" applyFont="1" applyBorder="1" applyAlignment="1">
      <alignment horizontal="left" vertical="center"/>
    </xf>
    <xf numFmtId="0" fontId="26" fillId="0" borderId="9" xfId="0" applyFont="1" applyBorder="1" applyAlignment="1">
      <alignment horizontal="left" vertical="center"/>
    </xf>
    <xf numFmtId="0" fontId="26" fillId="0" borderId="14" xfId="3" applyFont="1" applyBorder="1" applyAlignment="1">
      <alignment horizontal="center" vertical="center"/>
    </xf>
    <xf numFmtId="0" fontId="26" fillId="2" borderId="13" xfId="3" applyFont="1" applyFill="1" applyBorder="1" applyAlignment="1">
      <alignment horizontal="center" vertical="center" wrapText="1"/>
    </xf>
    <xf numFmtId="0" fontId="26" fillId="2" borderId="12" xfId="3" applyFont="1" applyFill="1" applyBorder="1" applyAlignment="1">
      <alignment horizontal="center" vertical="center" wrapText="1"/>
    </xf>
    <xf numFmtId="0" fontId="26" fillId="0" borderId="14" xfId="0" applyFont="1" applyBorder="1" applyAlignment="1">
      <alignment horizontal="center" vertical="center"/>
    </xf>
    <xf numFmtId="0" fontId="26" fillId="0" borderId="14" xfId="3" applyFont="1" applyBorder="1" applyAlignment="1">
      <alignment horizontal="center" vertical="center" wrapText="1"/>
    </xf>
    <xf numFmtId="0" fontId="26" fillId="0" borderId="11" xfId="3" applyFont="1" applyBorder="1" applyAlignment="1">
      <alignment horizontal="center" vertical="center"/>
    </xf>
    <xf numFmtId="0" fontId="26" fillId="0" borderId="15" xfId="3" applyFont="1" applyBorder="1" applyAlignment="1">
      <alignment horizontal="center" vertical="center"/>
    </xf>
    <xf numFmtId="0" fontId="26" fillId="0" borderId="10" xfId="3"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3" xfId="3" applyFont="1" applyBorder="1" applyAlignment="1">
      <alignment horizontal="center" vertical="center"/>
    </xf>
    <xf numFmtId="0" fontId="26" fillId="0" borderId="13" xfId="3" applyFont="1" applyBorder="1" applyAlignment="1">
      <alignment horizontal="center" vertical="center"/>
    </xf>
    <xf numFmtId="0" fontId="26" fillId="0" borderId="1" xfId="3" applyFont="1" applyBorder="1" applyAlignment="1">
      <alignment horizontal="center" vertical="center"/>
    </xf>
    <xf numFmtId="0" fontId="26" fillId="0" borderId="15" xfId="0" applyFont="1" applyBorder="1" applyAlignment="1">
      <alignment horizontal="center" vertic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3" applyFont="1" applyBorder="1" applyAlignment="1">
      <alignment horizontal="center" vertical="center"/>
    </xf>
    <xf numFmtId="0" fontId="26" fillId="0" borderId="12" xfId="3" applyFont="1" applyBorder="1" applyAlignment="1">
      <alignment horizontal="center" vertical="center"/>
    </xf>
    <xf numFmtId="0" fontId="26" fillId="0" borderId="7" xfId="3" applyFont="1" applyBorder="1" applyAlignment="1">
      <alignment horizontal="center" vertical="center"/>
    </xf>
    <xf numFmtId="0" fontId="26" fillId="0" borderId="2" xfId="0" applyFont="1" applyBorder="1" applyAlignment="1">
      <alignment horizontal="center" vertical="center" wrapText="1"/>
    </xf>
    <xf numFmtId="0" fontId="26" fillId="0" borderId="6" xfId="3" applyFont="1" applyBorder="1" applyAlignment="1">
      <alignment horizontal="center" vertical="center" wrapText="1"/>
    </xf>
    <xf numFmtId="0" fontId="26" fillId="0" borderId="4" xfId="3" applyFont="1" applyBorder="1" applyAlignment="1">
      <alignment horizontal="center" vertical="center" wrapText="1"/>
    </xf>
    <xf numFmtId="0" fontId="26" fillId="0" borderId="2" xfId="3" applyFont="1" applyBorder="1" applyAlignment="1">
      <alignment horizontal="center" vertical="center" wrapText="1"/>
    </xf>
    <xf numFmtId="0" fontId="26" fillId="0" borderId="5" xfId="3" applyFont="1" applyBorder="1" applyAlignment="1">
      <alignment horizontal="center" vertical="center" wrapText="1"/>
    </xf>
    <xf numFmtId="0" fontId="29" fillId="0" borderId="0" xfId="0" applyFont="1" applyAlignment="1">
      <alignment horizontal="center" vertical="center"/>
    </xf>
    <xf numFmtId="0" fontId="4" fillId="0" borderId="5" xfId="0" applyFont="1" applyBorder="1" applyAlignment="1">
      <alignment horizontal="center" vertical="center"/>
    </xf>
    <xf numFmtId="0" fontId="4" fillId="0" borderId="3" xfId="3" applyFont="1" applyBorder="1" applyAlignment="1">
      <alignment horizontal="center" vertical="center"/>
    </xf>
    <xf numFmtId="0" fontId="4" fillId="0" borderId="13" xfId="3" applyFont="1" applyBorder="1" applyAlignment="1">
      <alignment horizontal="center" vertical="center"/>
    </xf>
    <xf numFmtId="0" fontId="4" fillId="0" borderId="6" xfId="3" applyFont="1" applyBorder="1" applyAlignment="1">
      <alignment horizontal="center" vertical="center"/>
    </xf>
    <xf numFmtId="0" fontId="4" fillId="0" borderId="0" xfId="3" applyFont="1" applyBorder="1" applyAlignment="1">
      <alignment horizontal="center" vertical="center"/>
    </xf>
    <xf numFmtId="0" fontId="4" fillId="0" borderId="9" xfId="3" applyFont="1" applyBorder="1" applyAlignment="1">
      <alignment horizontal="center" vertical="center"/>
    </xf>
    <xf numFmtId="0" fontId="4" fillId="0" borderId="12" xfId="3" applyFont="1" applyBorder="1" applyAlignment="1">
      <alignment horizontal="center" vertical="center"/>
    </xf>
    <xf numFmtId="0" fontId="4" fillId="0" borderId="11" xfId="3" applyFont="1" applyBorder="1" applyAlignment="1">
      <alignment horizontal="left" vertical="center"/>
    </xf>
    <xf numFmtId="0" fontId="4" fillId="0" borderId="15" xfId="3" applyFont="1" applyBorder="1" applyAlignment="1">
      <alignment horizontal="left" vertical="center"/>
    </xf>
    <xf numFmtId="0" fontId="4" fillId="0" borderId="14" xfId="3" applyFont="1" applyBorder="1" applyAlignment="1">
      <alignment horizontal="center" vertical="center"/>
    </xf>
    <xf numFmtId="0" fontId="4" fillId="0" borderId="14" xfId="0" applyFont="1" applyBorder="1" applyAlignment="1">
      <alignment horizontal="right" vertical="center"/>
    </xf>
    <xf numFmtId="0" fontId="4" fillId="0" borderId="3" xfId="3" applyFont="1" applyBorder="1" applyAlignment="1">
      <alignment horizontal="left" vertical="center" wrapText="1"/>
    </xf>
    <xf numFmtId="0" fontId="4" fillId="0" borderId="13" xfId="3" applyFont="1" applyBorder="1" applyAlignment="1">
      <alignment horizontal="left" vertical="center" wrapText="1"/>
    </xf>
    <xf numFmtId="0" fontId="4" fillId="0" borderId="9" xfId="3" applyFont="1" applyBorder="1" applyAlignment="1">
      <alignment horizontal="left" vertical="center" wrapText="1"/>
    </xf>
    <xf numFmtId="0" fontId="4" fillId="0" borderId="12" xfId="3" applyFont="1" applyBorder="1" applyAlignment="1">
      <alignment horizontal="left" vertical="center" wrapText="1"/>
    </xf>
    <xf numFmtId="0" fontId="15" fillId="0" borderId="0" xfId="0" applyFont="1" applyAlignment="1">
      <alignment horizontal="right" vertical="center" readingOrder="2"/>
    </xf>
    <xf numFmtId="0" fontId="15" fillId="0" borderId="0" xfId="0" applyFont="1" applyAlignment="1">
      <alignment horizontal="left" vertical="center"/>
    </xf>
    <xf numFmtId="0" fontId="15" fillId="0" borderId="0" xfId="3" applyFont="1" applyAlignment="1">
      <alignment horizontal="left" readingOrder="2"/>
    </xf>
    <xf numFmtId="0" fontId="4" fillId="0" borderId="14" xfId="3" applyFont="1" applyBorder="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2" xfId="3" applyFont="1" applyBorder="1" applyAlignment="1">
      <alignment horizontal="left" vertical="center"/>
    </xf>
    <xf numFmtId="0" fontId="4" fillId="0" borderId="3" xfId="3" applyFont="1" applyBorder="1" applyAlignment="1">
      <alignment horizontal="left" vertical="center"/>
    </xf>
    <xf numFmtId="0" fontId="21" fillId="0" borderId="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1" xfId="0" applyFont="1" applyBorder="1" applyAlignment="1">
      <alignment horizontal="center" vertical="center"/>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9" fillId="2" borderId="0" xfId="0" applyFont="1" applyFill="1" applyAlignment="1">
      <alignment horizontal="center" vertical="center" wrapText="1"/>
    </xf>
    <xf numFmtId="0" fontId="9" fillId="2" borderId="0" xfId="0" applyFont="1" applyFill="1" applyBorder="1" applyAlignment="1">
      <alignment horizontal="right"/>
    </xf>
    <xf numFmtId="0" fontId="9" fillId="2" borderId="12" xfId="0" applyFont="1" applyFill="1" applyBorder="1" applyAlignment="1">
      <alignment horizontal="right"/>
    </xf>
    <xf numFmtId="0" fontId="9" fillId="2" borderId="12" xfId="0" applyFont="1" applyFill="1" applyBorder="1" applyAlignment="1">
      <alignment horizontal="left"/>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9" xfId="0" applyFont="1" applyBorder="1" applyAlignment="1">
      <alignment horizontal="center" vertical="center"/>
    </xf>
    <xf numFmtId="0" fontId="21" fillId="0" borderId="7" xfId="0" applyFont="1" applyBorder="1" applyAlignment="1">
      <alignment horizontal="center" vertical="center"/>
    </xf>
    <xf numFmtId="0" fontId="21" fillId="0" borderId="2" xfId="0" applyFont="1" applyBorder="1" applyAlignment="1">
      <alignment horizontal="center" vertical="center"/>
    </xf>
    <xf numFmtId="0" fontId="21" fillId="0" borderId="15" xfId="0" applyFont="1" applyBorder="1" applyAlignment="1">
      <alignment horizontal="right" vertical="center"/>
    </xf>
    <xf numFmtId="0" fontId="21" fillId="0" borderId="10" xfId="0" applyFont="1" applyBorder="1" applyAlignment="1">
      <alignment horizontal="right" vertical="center"/>
    </xf>
    <xf numFmtId="0" fontId="21" fillId="0" borderId="11" xfId="0" applyFont="1" applyBorder="1" applyAlignment="1">
      <alignment horizontal="left" vertical="center"/>
    </xf>
    <xf numFmtId="0" fontId="21" fillId="0" borderId="15" xfId="0" applyFont="1" applyBorder="1" applyAlignment="1">
      <alignment horizontal="left" vertical="center"/>
    </xf>
    <xf numFmtId="0" fontId="21" fillId="0" borderId="1" xfId="0" applyFont="1" applyBorder="1" applyAlignment="1">
      <alignment horizontal="right" vertical="center"/>
    </xf>
    <xf numFmtId="0" fontId="21" fillId="0" borderId="4" xfId="0" applyFont="1" applyBorder="1" applyAlignment="1">
      <alignment horizontal="right" vertical="center"/>
    </xf>
    <xf numFmtId="0" fontId="21" fillId="0" borderId="7" xfId="0" applyFont="1" applyBorder="1" applyAlignment="1">
      <alignment horizontal="right" vertical="center"/>
    </xf>
    <xf numFmtId="0" fontId="21" fillId="0" borderId="8" xfId="0" applyFont="1" applyBorder="1" applyAlignment="1">
      <alignment horizontal="center" vertical="center"/>
    </xf>
    <xf numFmtId="0" fontId="21" fillId="0" borderId="3" xfId="0" applyFont="1" applyBorder="1" applyAlignment="1">
      <alignment horizontal="left" vertical="center" wrapText="1"/>
    </xf>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21" fillId="0" borderId="1" xfId="0" applyFont="1" applyBorder="1" applyAlignment="1">
      <alignment horizontal="right" vertical="center" textRotation="2"/>
    </xf>
    <xf numFmtId="0" fontId="21" fillId="0" borderId="4" xfId="0" applyFont="1" applyBorder="1" applyAlignment="1">
      <alignment horizontal="right" vertical="center" textRotation="2"/>
    </xf>
    <xf numFmtId="0" fontId="21" fillId="0" borderId="7" xfId="0" applyFont="1" applyBorder="1" applyAlignment="1">
      <alignment horizontal="right" vertical="center" textRotation="2"/>
    </xf>
    <xf numFmtId="0" fontId="21" fillId="0" borderId="3" xfId="0" applyFont="1" applyBorder="1" applyAlignment="1">
      <alignment horizontal="left" vertical="center" textRotation="2"/>
    </xf>
    <xf numFmtId="0" fontId="21" fillId="0" borderId="6" xfId="0" applyFont="1" applyBorder="1" applyAlignment="1">
      <alignment horizontal="left" vertical="center" textRotation="2"/>
    </xf>
    <xf numFmtId="0" fontId="21" fillId="0" borderId="9" xfId="0" applyFont="1" applyBorder="1" applyAlignment="1">
      <alignment horizontal="left" vertical="center" textRotation="2"/>
    </xf>
    <xf numFmtId="0" fontId="21" fillId="0" borderId="2" xfId="0" applyFont="1" applyFill="1" applyBorder="1" applyAlignment="1">
      <alignment horizontal="center" vertical="center" wrapText="1"/>
    </xf>
    <xf numFmtId="0" fontId="5" fillId="0" borderId="0" xfId="0" applyFont="1" applyAlignment="1">
      <alignment horizontal="center" vertical="center"/>
    </xf>
    <xf numFmtId="0" fontId="4" fillId="0" borderId="14" xfId="0" applyFont="1" applyBorder="1" applyAlignment="1">
      <alignment horizontal="center" vertical="center" wrapText="1"/>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1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readingOrder="2"/>
    </xf>
    <xf numFmtId="0" fontId="4" fillId="0" borderId="5" xfId="0" applyFont="1" applyBorder="1" applyAlignment="1">
      <alignment horizontal="center" vertical="center" wrapText="1" readingOrder="2"/>
    </xf>
    <xf numFmtId="0" fontId="6" fillId="2" borderId="0" xfId="0" applyFont="1" applyFill="1" applyBorder="1" applyAlignment="1">
      <alignment horizontal="right" vertical="center" wrapText="1" readingOrder="2"/>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 xfId="0" applyFont="1" applyFill="1" applyBorder="1" applyAlignment="1">
      <alignment horizontal="center" vertical="center" wrapText="1" readingOrder="2"/>
    </xf>
    <xf numFmtId="0" fontId="15" fillId="0" borderId="8" xfId="0" applyFont="1" applyFill="1" applyBorder="1" applyAlignment="1">
      <alignment horizontal="center" vertical="center" wrapText="1" readingOrder="2"/>
    </xf>
    <xf numFmtId="0" fontId="15" fillId="0" borderId="5" xfId="0" applyFont="1" applyBorder="1" applyAlignment="1">
      <alignment horizontal="center" vertical="center" wrapText="1" readingOrder="2"/>
    </xf>
    <xf numFmtId="0" fontId="15" fillId="0" borderId="8" xfId="0" applyFont="1" applyBorder="1" applyAlignment="1">
      <alignment horizontal="center" vertical="center" wrapText="1" readingOrder="2"/>
    </xf>
    <xf numFmtId="0" fontId="4" fillId="0" borderId="14" xfId="0" applyFont="1" applyBorder="1" applyAlignment="1">
      <alignment horizontal="left" vertical="center"/>
    </xf>
    <xf numFmtId="0" fontId="9" fillId="0" borderId="0" xfId="0" applyFont="1" applyAlignment="1">
      <alignment horizontal="center" vertical="center" wrapText="1"/>
    </xf>
    <xf numFmtId="0" fontId="5" fillId="0" borderId="0" xfId="0" applyFont="1" applyAlignment="1">
      <alignment horizontal="right" vertical="center"/>
    </xf>
    <xf numFmtId="0" fontId="4" fillId="0" borderId="14" xfId="0" applyFont="1" applyFill="1" applyBorder="1" applyAlignment="1">
      <alignment horizontal="left" vertical="center"/>
    </xf>
    <xf numFmtId="0" fontId="4" fillId="0" borderId="11" xfId="0" applyFont="1" applyFill="1" applyBorder="1" applyAlignment="1">
      <alignment horizontal="left" vertical="center"/>
    </xf>
    <xf numFmtId="0" fontId="4" fillId="2" borderId="13"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2" xfId="0" applyFont="1" applyFill="1" applyBorder="1" applyAlignment="1">
      <alignment horizontal="right" vertical="center"/>
    </xf>
    <xf numFmtId="0" fontId="4" fillId="2" borderId="7" xfId="0" applyFont="1" applyFill="1" applyBorder="1" applyAlignment="1">
      <alignment horizontal="right" vertical="center"/>
    </xf>
    <xf numFmtId="0" fontId="4" fillId="2" borderId="14"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4" xfId="0" applyFont="1" applyFill="1" applyBorder="1" applyAlignment="1">
      <alignment horizontal="left" vertical="center"/>
    </xf>
    <xf numFmtId="0" fontId="4" fillId="2" borderId="11" xfId="0" applyFont="1" applyFill="1" applyBorder="1" applyAlignment="1">
      <alignment horizontal="left" vertical="center"/>
    </xf>
    <xf numFmtId="0" fontId="4" fillId="2" borderId="13" xfId="0" applyFont="1" applyFill="1" applyBorder="1" applyAlignment="1">
      <alignment horizontal="right" vertical="center" wrapText="1"/>
    </xf>
    <xf numFmtId="0" fontId="4" fillId="2" borderId="12" xfId="0" applyFont="1" applyFill="1" applyBorder="1" applyAlignment="1">
      <alignment horizontal="right" vertical="center" wrapText="1"/>
    </xf>
    <xf numFmtId="0" fontId="4" fillId="0" borderId="13" xfId="0" applyFont="1" applyBorder="1" applyAlignment="1">
      <alignment horizontal="right" vertical="center" wrapText="1"/>
    </xf>
    <xf numFmtId="0" fontId="4" fillId="0" borderId="12" xfId="0" applyFont="1" applyBorder="1" applyAlignment="1">
      <alignment horizontal="right"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horizontal="right" vertical="center" wrapText="1"/>
    </xf>
    <xf numFmtId="0" fontId="4" fillId="0" borderId="7" xfId="0" applyFont="1" applyBorder="1" applyAlignment="1">
      <alignment horizontal="right" vertical="center" wrapText="1"/>
    </xf>
    <xf numFmtId="0" fontId="4" fillId="0" borderId="15" xfId="0" applyFont="1" applyFill="1" applyBorder="1" applyAlignment="1">
      <alignment horizontal="left" vertical="center"/>
    </xf>
    <xf numFmtId="0" fontId="4" fillId="0" borderId="4" xfId="0" applyFont="1" applyBorder="1" applyAlignment="1">
      <alignment horizontal="righ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6" fillId="0" borderId="13" xfId="0" applyFont="1" applyBorder="1" applyAlignment="1">
      <alignment horizontal="right" vertical="center" readingOrder="2"/>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13" xfId="0" applyFont="1" applyBorder="1" applyAlignment="1">
      <alignment horizontal="right" vertical="center"/>
    </xf>
    <xf numFmtId="0" fontId="4" fillId="0" borderId="3" xfId="0" applyFont="1" applyBorder="1" applyAlignment="1">
      <alignment horizontal="left" vertical="center"/>
    </xf>
    <xf numFmtId="0" fontId="4" fillId="0" borderId="13" xfId="0" applyFont="1" applyBorder="1" applyAlignment="1">
      <alignment horizontal="left" vertical="center"/>
    </xf>
    <xf numFmtId="0" fontId="30" fillId="0" borderId="14" xfId="0" applyFont="1" applyBorder="1" applyAlignment="1">
      <alignment horizontal="right" vertical="center"/>
    </xf>
    <xf numFmtId="0" fontId="4" fillId="0" borderId="15" xfId="0" applyFont="1" applyBorder="1" applyAlignment="1">
      <alignment horizontal="left" vertical="center" wrapText="1"/>
    </xf>
    <xf numFmtId="0" fontId="4" fillId="0" borderId="2" xfId="0" applyFont="1" applyBorder="1" applyAlignment="1">
      <alignment horizontal="left" vertical="center"/>
    </xf>
    <xf numFmtId="0" fontId="1" fillId="2" borderId="0" xfId="0" applyFont="1" applyFill="1" applyBorder="1" applyAlignment="1">
      <alignment horizontal="right" vertical="center" readingOrder="2"/>
    </xf>
    <xf numFmtId="0" fontId="24" fillId="0" borderId="0" xfId="0" applyFont="1" applyAlignment="1">
      <alignment horizontal="center" vertical="center" wrapText="1"/>
    </xf>
    <xf numFmtId="0" fontId="12" fillId="0" borderId="11" xfId="0" applyFont="1" applyBorder="1" applyAlignment="1">
      <alignment horizontal="right" vertical="center"/>
    </xf>
    <xf numFmtId="0" fontId="12" fillId="0" borderId="15" xfId="0" applyFont="1" applyBorder="1" applyAlignment="1">
      <alignment horizontal="right"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righ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0" fillId="0" borderId="5" xfId="0" applyBorder="1"/>
    <xf numFmtId="0" fontId="34" fillId="0" borderId="5" xfId="0" applyFont="1" applyBorder="1" applyAlignment="1">
      <alignment horizontal="center" vertical="center" wrapText="1"/>
    </xf>
    <xf numFmtId="0" fontId="34" fillId="0" borderId="8" xfId="0" applyFont="1" applyBorder="1" applyAlignment="1">
      <alignment horizontal="center" vertical="center" wrapText="1"/>
    </xf>
    <xf numFmtId="0" fontId="6" fillId="0" borderId="9" xfId="0" applyFont="1" applyFill="1" applyBorder="1" applyAlignment="1">
      <alignment horizontal="center" vertical="center"/>
    </xf>
    <xf numFmtId="0" fontId="6" fillId="0" borderId="7" xfId="0" applyFont="1" applyFill="1" applyBorder="1" applyAlignment="1">
      <alignment horizontal="center" vertical="center"/>
    </xf>
    <xf numFmtId="0" fontId="34" fillId="0" borderId="3" xfId="0" applyFont="1" applyBorder="1" applyAlignment="1">
      <alignment horizontal="left" vertical="center" readingOrder="1"/>
    </xf>
    <xf numFmtId="0" fontId="34" fillId="0" borderId="6" xfId="0" applyFont="1" applyBorder="1" applyAlignment="1">
      <alignment horizontal="left" vertical="center" readingOrder="1"/>
    </xf>
    <xf numFmtId="0" fontId="34" fillId="0" borderId="9" xfId="0" applyFont="1" applyBorder="1" applyAlignment="1">
      <alignment horizontal="left" vertical="center" readingOrder="1"/>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5" xfId="0" applyFont="1" applyBorder="1" applyAlignment="1">
      <alignment horizontal="center" vertical="center"/>
    </xf>
    <xf numFmtId="0" fontId="34" fillId="0" borderId="8" xfId="0" applyFont="1" applyBorder="1" applyAlignment="1">
      <alignment horizontal="center" vertical="center"/>
    </xf>
    <xf numFmtId="0" fontId="0" fillId="0" borderId="8" xfId="0" applyBorder="1"/>
    <xf numFmtId="0" fontId="34" fillId="0" borderId="6" xfId="0" applyFont="1" applyBorder="1" applyAlignment="1">
      <alignment horizontal="center" vertical="center" wrapText="1"/>
    </xf>
    <xf numFmtId="0" fontId="34"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right" vertical="center"/>
    </xf>
    <xf numFmtId="0" fontId="6" fillId="0" borderId="4" xfId="0" applyFont="1" applyBorder="1" applyAlignment="1">
      <alignment horizontal="right" vertical="center"/>
    </xf>
    <xf numFmtId="0" fontId="6" fillId="0" borderId="7" xfId="0" applyFont="1" applyBorder="1" applyAlignment="1">
      <alignment horizontal="right" vertical="center"/>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3" xfId="0" applyFont="1" applyBorder="1" applyAlignment="1">
      <alignment horizontal="left" vertical="center"/>
    </xf>
    <xf numFmtId="0" fontId="1" fillId="0" borderId="0" xfId="0" applyFont="1" applyAlignment="1">
      <alignment horizontal="center" vertical="top"/>
    </xf>
    <xf numFmtId="0" fontId="1" fillId="0" borderId="12" xfId="0" applyFont="1" applyBorder="1" applyAlignment="1">
      <alignment horizontal="center" vertical="top"/>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cellXfs>
  <cellStyles count="4">
    <cellStyle name="Normal" xfId="0" builtinId="0"/>
    <cellStyle name="Normal 3" xfId="1"/>
    <cellStyle name="Normal 4"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rightToLeft="1" zoomScaleNormal="100" workbookViewId="0">
      <selection activeCell="J3" sqref="J3"/>
    </sheetView>
  </sheetViews>
  <sheetFormatPr defaultRowHeight="12.75"/>
  <cols>
    <col min="1" max="1" width="12.140625" customWidth="1"/>
    <col min="2" max="2" width="0.28515625" hidden="1" customWidth="1"/>
    <col min="3" max="3" width="14" customWidth="1"/>
    <col min="4" max="4" width="15.42578125" customWidth="1"/>
    <col min="5" max="5" width="13.85546875" customWidth="1"/>
    <col min="6" max="6" width="8.7109375" customWidth="1"/>
    <col min="7" max="7" width="23.140625" customWidth="1"/>
    <col min="8" max="8" width="1.5703125" customWidth="1"/>
  </cols>
  <sheetData>
    <row r="1" spans="1:9" ht="18" customHeight="1">
      <c r="A1" s="241" t="s">
        <v>504</v>
      </c>
      <c r="B1" s="241"/>
      <c r="C1" s="241"/>
      <c r="D1" s="241"/>
      <c r="E1" s="241"/>
      <c r="F1" s="241"/>
      <c r="G1" s="241"/>
      <c r="I1" s="1"/>
    </row>
    <row r="2" spans="1:9" ht="36" customHeight="1">
      <c r="A2" s="242" t="s">
        <v>0</v>
      </c>
      <c r="B2" s="242"/>
      <c r="C2" s="242"/>
      <c r="D2" s="242"/>
      <c r="E2" s="242"/>
      <c r="F2" s="242"/>
      <c r="G2" s="242"/>
    </row>
    <row r="3" spans="1:9" ht="18" customHeight="1">
      <c r="B3" s="2"/>
      <c r="C3" s="3" t="s">
        <v>1</v>
      </c>
      <c r="D3" s="4"/>
      <c r="E3" s="5" t="s">
        <v>2</v>
      </c>
      <c r="G3" s="4"/>
    </row>
    <row r="4" spans="1:9" ht="39" customHeight="1">
      <c r="A4" s="6"/>
      <c r="B4" s="6"/>
      <c r="C4" s="7" t="s">
        <v>3</v>
      </c>
      <c r="D4" s="8" t="s">
        <v>4</v>
      </c>
      <c r="E4" s="9" t="s">
        <v>5</v>
      </c>
    </row>
    <row r="5" spans="1:9" ht="36" customHeight="1">
      <c r="A5" s="6"/>
      <c r="B5" s="6"/>
      <c r="C5" s="243" t="s">
        <v>6</v>
      </c>
      <c r="D5" s="245" t="s">
        <v>7</v>
      </c>
      <c r="E5" s="247" t="s">
        <v>8</v>
      </c>
    </row>
    <row r="6" spans="1:9" ht="22.9" customHeight="1">
      <c r="A6" s="6"/>
      <c r="B6" s="6"/>
      <c r="C6" s="244"/>
      <c r="D6" s="246"/>
      <c r="E6" s="248"/>
    </row>
    <row r="7" spans="1:9">
      <c r="A7" s="6"/>
      <c r="B7" s="6"/>
      <c r="C7" s="12">
        <v>2017</v>
      </c>
      <c r="D7" s="13">
        <v>96.1</v>
      </c>
      <c r="E7" s="14">
        <v>10.5</v>
      </c>
    </row>
    <row r="8" spans="1:9">
      <c r="A8" s="6"/>
      <c r="B8" s="6"/>
      <c r="C8" s="12">
        <v>2018</v>
      </c>
      <c r="D8" s="13">
        <v>109.4</v>
      </c>
      <c r="E8" s="14">
        <v>13.8</v>
      </c>
    </row>
    <row r="9" spans="1:9" ht="14.25" customHeight="1">
      <c r="A9" s="6"/>
      <c r="B9" s="6"/>
      <c r="C9" s="12">
        <v>2019</v>
      </c>
      <c r="D9" s="13">
        <v>148.19999999999999</v>
      </c>
      <c r="E9" s="14">
        <v>35.5</v>
      </c>
    </row>
    <row r="10" spans="1:9">
      <c r="A10" s="6"/>
      <c r="B10" s="6"/>
      <c r="C10" s="12">
        <v>2020</v>
      </c>
      <c r="D10" s="13">
        <v>156.5</v>
      </c>
      <c r="E10" s="14">
        <v>5.6</v>
      </c>
    </row>
    <row r="11" spans="1:9">
      <c r="A11" s="6"/>
      <c r="B11" s="6"/>
      <c r="C11" s="12">
        <v>2021</v>
      </c>
      <c r="D11" s="13">
        <v>144.69999999999999</v>
      </c>
      <c r="E11" s="14">
        <f>D11/D10%-100</f>
        <v>-7.5399361022364246</v>
      </c>
      <c r="G11" s="15"/>
      <c r="H11" s="15"/>
    </row>
    <row r="12" spans="1:9">
      <c r="A12" s="6"/>
      <c r="B12" s="6"/>
      <c r="C12" s="12">
        <v>2022</v>
      </c>
      <c r="D12" s="12">
        <v>162.5</v>
      </c>
      <c r="E12" s="16">
        <v>12.3</v>
      </c>
      <c r="G12" s="15"/>
      <c r="H12" s="15"/>
    </row>
    <row r="13" spans="1:9">
      <c r="A13" s="6"/>
      <c r="B13" s="6"/>
      <c r="C13" s="17"/>
      <c r="D13" s="18"/>
      <c r="E13" s="19" t="s">
        <v>9</v>
      </c>
      <c r="G13" s="15"/>
      <c r="H13" s="15"/>
    </row>
    <row r="14" spans="1:9" ht="15">
      <c r="A14" s="6"/>
      <c r="B14" s="6"/>
      <c r="C14" s="20"/>
      <c r="D14" s="21"/>
      <c r="E14" s="22"/>
      <c r="G14" s="15"/>
      <c r="H14" s="15"/>
    </row>
    <row r="22" spans="4:10">
      <c r="G22" s="23"/>
    </row>
    <row r="23" spans="4:10">
      <c r="G23" s="24"/>
    </row>
    <row r="29" spans="4:10" ht="12.75" customHeight="1">
      <c r="J29" s="25"/>
    </row>
    <row r="30" spans="4:10" ht="14.25" customHeight="1">
      <c r="D30" s="26"/>
      <c r="E30" s="26"/>
      <c r="F30" s="26"/>
    </row>
    <row r="31" spans="4:10">
      <c r="D31" s="27"/>
      <c r="E31" s="27"/>
    </row>
    <row r="43" spans="5:5">
      <c r="E43" s="15"/>
    </row>
  </sheetData>
  <mergeCells count="5">
    <mergeCell ref="A1:G1"/>
    <mergeCell ref="A2:G2"/>
    <mergeCell ref="C5:C6"/>
    <mergeCell ref="D5:D6"/>
    <mergeCell ref="E5:E6"/>
  </mergeCells>
  <printOptions horizontalCentered="1" verticalCentered="1"/>
  <pageMargins left="0.78740157480314998" right="0.78740157480314998" top="0.78740157480314998" bottom="0.78740157480314998" header="0.3" footer="0.3"/>
  <pageSetup paperSize="9" orientation="portrait" verticalDpi="300" r:id="rId1"/>
  <headerFooter alignWithMargins="0">
    <oddFooter>&amp;C7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26"/>
  <sheetViews>
    <sheetView rightToLeft="1" workbookViewId="0">
      <selection activeCell="M21" sqref="M21"/>
    </sheetView>
  </sheetViews>
  <sheetFormatPr defaultRowHeight="12.75"/>
  <cols>
    <col min="5" max="5" width="13.5703125" customWidth="1"/>
    <col min="6" max="6" width="13" customWidth="1"/>
    <col min="7" max="7" width="16.7109375" customWidth="1"/>
    <col min="9" max="9" width="12.5703125" customWidth="1"/>
    <col min="10" max="10" width="19.42578125" customWidth="1"/>
  </cols>
  <sheetData>
    <row r="5" spans="1:10" ht="15.75">
      <c r="A5" s="353" t="s">
        <v>152</v>
      </c>
      <c r="B5" s="353"/>
      <c r="C5" s="353"/>
      <c r="D5" s="353"/>
      <c r="E5" s="353"/>
      <c r="F5" s="353"/>
      <c r="G5" s="353"/>
      <c r="H5" s="353"/>
      <c r="I5" s="353"/>
      <c r="J5" s="353"/>
    </row>
    <row r="6" spans="1:10" ht="15.75">
      <c r="A6" s="353" t="s">
        <v>153</v>
      </c>
      <c r="B6" s="353"/>
      <c r="C6" s="353"/>
      <c r="D6" s="353"/>
      <c r="E6" s="353"/>
      <c r="F6" s="353"/>
      <c r="G6" s="353"/>
      <c r="H6" s="353"/>
      <c r="I6" s="353"/>
      <c r="J6" s="353"/>
    </row>
    <row r="7" spans="1:10" ht="15.75">
      <c r="A7" s="116" t="s">
        <v>154</v>
      </c>
      <c r="B7" s="117"/>
      <c r="C7" s="116"/>
      <c r="D7" s="116"/>
      <c r="E7" s="116"/>
      <c r="F7" s="116"/>
      <c r="G7" s="116"/>
      <c r="H7" s="116"/>
      <c r="I7" s="116"/>
      <c r="J7" s="116" t="s">
        <v>155</v>
      </c>
    </row>
    <row r="8" spans="1:10" ht="15.75">
      <c r="A8" s="118" t="s">
        <v>156</v>
      </c>
      <c r="B8" s="118"/>
      <c r="C8" s="119"/>
      <c r="D8" s="119"/>
      <c r="E8" s="119"/>
      <c r="F8" s="119"/>
      <c r="G8" s="119"/>
      <c r="H8" s="116"/>
      <c r="I8" s="116"/>
      <c r="J8" s="116" t="s">
        <v>157</v>
      </c>
    </row>
    <row r="9" spans="1:10" ht="51">
      <c r="A9" s="354" t="s">
        <v>88</v>
      </c>
      <c r="B9" s="120" t="s">
        <v>158</v>
      </c>
      <c r="C9" s="120" t="s">
        <v>159</v>
      </c>
      <c r="D9" s="120" t="s">
        <v>160</v>
      </c>
      <c r="E9" s="120" t="s">
        <v>141</v>
      </c>
      <c r="F9" s="120" t="s">
        <v>161</v>
      </c>
      <c r="G9" s="120" t="s">
        <v>162</v>
      </c>
      <c r="H9" s="121" t="s">
        <v>163</v>
      </c>
      <c r="I9" s="121" t="s">
        <v>164</v>
      </c>
      <c r="J9" s="356" t="s">
        <v>89</v>
      </c>
    </row>
    <row r="10" spans="1:10" ht="76.5">
      <c r="A10" s="355"/>
      <c r="B10" s="122" t="s">
        <v>165</v>
      </c>
      <c r="C10" s="122" t="s">
        <v>166</v>
      </c>
      <c r="D10" s="122" t="s">
        <v>167</v>
      </c>
      <c r="E10" s="122" t="s">
        <v>146</v>
      </c>
      <c r="F10" s="122" t="s">
        <v>168</v>
      </c>
      <c r="G10" s="122" t="s">
        <v>169</v>
      </c>
      <c r="H10" s="123" t="s">
        <v>170</v>
      </c>
      <c r="I10" s="123" t="s">
        <v>171</v>
      </c>
      <c r="J10" s="357"/>
    </row>
    <row r="11" spans="1:10">
      <c r="A11" s="124" t="s">
        <v>90</v>
      </c>
      <c r="B11" s="96">
        <v>482</v>
      </c>
      <c r="C11" s="125">
        <v>2</v>
      </c>
      <c r="D11" s="104">
        <v>10413</v>
      </c>
      <c r="E11" s="104">
        <v>2389</v>
      </c>
      <c r="F11" s="104">
        <v>24877</v>
      </c>
      <c r="G11" s="104">
        <v>62166820</v>
      </c>
      <c r="H11" s="104">
        <f>G11/F11</f>
        <v>2498.9677211882463</v>
      </c>
      <c r="I11" s="104">
        <f t="shared" ref="I11:I25" si="0">G11/D11</f>
        <v>5970.1162009027175</v>
      </c>
      <c r="J11" s="126" t="s">
        <v>91</v>
      </c>
    </row>
    <row r="12" spans="1:10">
      <c r="A12" s="127" t="s">
        <v>92</v>
      </c>
      <c r="B12" s="96">
        <v>103</v>
      </c>
      <c r="C12" s="128">
        <v>1</v>
      </c>
      <c r="D12" s="104">
        <v>1761</v>
      </c>
      <c r="E12" s="104">
        <v>2375</v>
      </c>
      <c r="F12" s="104">
        <v>4182</v>
      </c>
      <c r="G12" s="104">
        <v>10419628</v>
      </c>
      <c r="H12" s="104">
        <f t="shared" ref="H12:H25" si="1">G12/F12</f>
        <v>2491.5418460066953</v>
      </c>
      <c r="I12" s="104">
        <f t="shared" si="0"/>
        <v>5916.8813174332763</v>
      </c>
      <c r="J12" s="129" t="s">
        <v>93</v>
      </c>
    </row>
    <row r="13" spans="1:10">
      <c r="A13" s="127" t="s">
        <v>172</v>
      </c>
      <c r="B13" s="96">
        <v>360</v>
      </c>
      <c r="C13" s="128">
        <v>2</v>
      </c>
      <c r="D13" s="104">
        <v>8374</v>
      </c>
      <c r="E13" s="104">
        <v>2181</v>
      </c>
      <c r="F13" s="104">
        <v>18264</v>
      </c>
      <c r="G13" s="104">
        <v>47779962</v>
      </c>
      <c r="H13" s="104">
        <f>G13/F13</f>
        <v>2616.0732588699079</v>
      </c>
      <c r="I13" s="104">
        <f t="shared" si="0"/>
        <v>5705.7513732983043</v>
      </c>
      <c r="J13" s="129" t="s">
        <v>173</v>
      </c>
    </row>
    <row r="14" spans="1:10">
      <c r="A14" s="127" t="s">
        <v>174</v>
      </c>
      <c r="B14" s="96">
        <v>193</v>
      </c>
      <c r="C14" s="128">
        <v>2</v>
      </c>
      <c r="D14" s="104">
        <v>2648</v>
      </c>
      <c r="E14" s="104">
        <v>2549</v>
      </c>
      <c r="F14" s="104">
        <v>6750</v>
      </c>
      <c r="G14" s="104">
        <v>16769828</v>
      </c>
      <c r="H14" s="104">
        <f t="shared" si="1"/>
        <v>2484.4189629629632</v>
      </c>
      <c r="I14" s="104">
        <f t="shared" si="0"/>
        <v>6333.0166163141994</v>
      </c>
      <c r="J14" s="130" t="s">
        <v>175</v>
      </c>
    </row>
    <row r="15" spans="1:10">
      <c r="A15" s="127" t="s">
        <v>176</v>
      </c>
      <c r="B15" s="96">
        <v>315</v>
      </c>
      <c r="C15" s="128">
        <v>1</v>
      </c>
      <c r="D15" s="104">
        <v>8711</v>
      </c>
      <c r="E15" s="104">
        <v>2194</v>
      </c>
      <c r="F15" s="104">
        <v>19112</v>
      </c>
      <c r="G15" s="104">
        <v>51803250</v>
      </c>
      <c r="H15" s="104">
        <f t="shared" si="1"/>
        <v>2710.5091042277104</v>
      </c>
      <c r="I15" s="104">
        <f t="shared" si="0"/>
        <v>5946.8775111927453</v>
      </c>
      <c r="J15" s="129" t="s">
        <v>177</v>
      </c>
    </row>
    <row r="16" spans="1:10">
      <c r="A16" s="127" t="s">
        <v>178</v>
      </c>
      <c r="B16" s="96">
        <v>178</v>
      </c>
      <c r="C16" s="128">
        <v>2</v>
      </c>
      <c r="D16" s="104">
        <v>6942</v>
      </c>
      <c r="E16" s="104">
        <v>2059</v>
      </c>
      <c r="F16" s="104">
        <v>14294</v>
      </c>
      <c r="G16" s="104">
        <v>40077144</v>
      </c>
      <c r="H16" s="104">
        <f t="shared" si="1"/>
        <v>2803.773891143137</v>
      </c>
      <c r="I16" s="104">
        <f t="shared" si="0"/>
        <v>5773.1408815903196</v>
      </c>
      <c r="J16" s="129" t="s">
        <v>179</v>
      </c>
    </row>
    <row r="17" spans="1:10">
      <c r="A17" s="127" t="s">
        <v>180</v>
      </c>
      <c r="B17" s="96">
        <v>110</v>
      </c>
      <c r="C17" s="128">
        <v>3</v>
      </c>
      <c r="D17" s="104">
        <v>5485</v>
      </c>
      <c r="E17" s="104">
        <v>1892</v>
      </c>
      <c r="F17" s="104">
        <v>10378</v>
      </c>
      <c r="G17" s="104">
        <v>28727614</v>
      </c>
      <c r="H17" s="104">
        <f t="shared" si="1"/>
        <v>2768.1262285604162</v>
      </c>
      <c r="I17" s="104">
        <f t="shared" si="0"/>
        <v>5237.4865998176847</v>
      </c>
      <c r="J17" s="129" t="s">
        <v>181</v>
      </c>
    </row>
    <row r="18" spans="1:10">
      <c r="A18" s="127" t="s">
        <v>182</v>
      </c>
      <c r="B18" s="96">
        <v>101</v>
      </c>
      <c r="C18" s="128">
        <v>2</v>
      </c>
      <c r="D18" s="104">
        <v>3067</v>
      </c>
      <c r="E18" s="104">
        <v>2114</v>
      </c>
      <c r="F18" s="104">
        <v>6484</v>
      </c>
      <c r="G18" s="104">
        <v>17275384</v>
      </c>
      <c r="H18" s="104">
        <f t="shared" si="1"/>
        <v>2664.3096853793954</v>
      </c>
      <c r="I18" s="104">
        <f t="shared" si="0"/>
        <v>5632.6651450929248</v>
      </c>
      <c r="J18" s="129" t="s">
        <v>183</v>
      </c>
    </row>
    <row r="19" spans="1:10">
      <c r="A19" s="127" t="s">
        <v>106</v>
      </c>
      <c r="B19" s="96">
        <v>177</v>
      </c>
      <c r="C19" s="128">
        <v>2</v>
      </c>
      <c r="D19" s="104">
        <v>4373</v>
      </c>
      <c r="E19" s="104">
        <v>2547</v>
      </c>
      <c r="F19" s="104">
        <v>11138</v>
      </c>
      <c r="G19" s="104">
        <v>27799888</v>
      </c>
      <c r="H19" s="104">
        <f t="shared" si="1"/>
        <v>2495.9497216735499</v>
      </c>
      <c r="I19" s="104">
        <f t="shared" si="0"/>
        <v>6357.1662474273953</v>
      </c>
      <c r="J19" s="129" t="s">
        <v>107</v>
      </c>
    </row>
    <row r="20" spans="1:10">
      <c r="A20" s="127" t="s">
        <v>108</v>
      </c>
      <c r="B20" s="96">
        <v>30</v>
      </c>
      <c r="C20" s="128">
        <v>1</v>
      </c>
      <c r="D20" s="104">
        <v>623</v>
      </c>
      <c r="E20" s="104">
        <v>2537</v>
      </c>
      <c r="F20" s="104">
        <v>1581</v>
      </c>
      <c r="G20" s="104">
        <v>4803431</v>
      </c>
      <c r="H20" s="104">
        <f t="shared" si="1"/>
        <v>3038.2232764073369</v>
      </c>
      <c r="I20" s="104">
        <f t="shared" si="0"/>
        <v>7710.1621187800965</v>
      </c>
      <c r="J20" s="129" t="s">
        <v>109</v>
      </c>
    </row>
    <row r="21" spans="1:10">
      <c r="A21" s="127" t="s">
        <v>184</v>
      </c>
      <c r="B21" s="96">
        <v>197</v>
      </c>
      <c r="C21" s="128">
        <v>3</v>
      </c>
      <c r="D21" s="104">
        <v>4230</v>
      </c>
      <c r="E21" s="104">
        <v>1864</v>
      </c>
      <c r="F21" s="104">
        <v>7885</v>
      </c>
      <c r="G21" s="104">
        <v>23166605</v>
      </c>
      <c r="H21" s="104">
        <f t="shared" si="1"/>
        <v>2938.0602409638554</v>
      </c>
      <c r="I21" s="104">
        <f t="shared" si="0"/>
        <v>5476.7387706855789</v>
      </c>
      <c r="J21" s="129" t="s">
        <v>185</v>
      </c>
    </row>
    <row r="22" spans="1:10">
      <c r="A22" s="127" t="s">
        <v>112</v>
      </c>
      <c r="B22" s="96">
        <v>122</v>
      </c>
      <c r="C22" s="128">
        <v>4</v>
      </c>
      <c r="D22" s="104">
        <v>7074</v>
      </c>
      <c r="E22" s="104">
        <v>1978</v>
      </c>
      <c r="F22" s="104">
        <v>13992</v>
      </c>
      <c r="G22" s="104">
        <v>38952920</v>
      </c>
      <c r="H22" s="104">
        <f t="shared" si="1"/>
        <v>2783.9422527158376</v>
      </c>
      <c r="I22" s="104">
        <f t="shared" si="0"/>
        <v>5506.4913768730567</v>
      </c>
      <c r="J22" s="129" t="s">
        <v>113</v>
      </c>
    </row>
    <row r="23" spans="1:10">
      <c r="A23" s="127" t="s">
        <v>186</v>
      </c>
      <c r="B23" s="96">
        <v>81</v>
      </c>
      <c r="C23" s="128">
        <v>2</v>
      </c>
      <c r="D23" s="104">
        <v>1761</v>
      </c>
      <c r="E23" s="104">
        <v>1818</v>
      </c>
      <c r="F23" s="104">
        <v>3201</v>
      </c>
      <c r="G23" s="104">
        <v>8912645</v>
      </c>
      <c r="H23" s="104">
        <f>G23/F23</f>
        <v>2784.3314589190877</v>
      </c>
      <c r="I23" s="104">
        <f t="shared" si="0"/>
        <v>5061.127200454287</v>
      </c>
      <c r="J23" s="129" t="s">
        <v>187</v>
      </c>
    </row>
    <row r="24" spans="1:10">
      <c r="A24" s="127" t="s">
        <v>188</v>
      </c>
      <c r="B24" s="96">
        <v>63</v>
      </c>
      <c r="C24" s="128">
        <v>4</v>
      </c>
      <c r="D24" s="104">
        <v>3211</v>
      </c>
      <c r="E24" s="104">
        <v>1991</v>
      </c>
      <c r="F24" s="104">
        <v>6393</v>
      </c>
      <c r="G24" s="104">
        <v>17438659</v>
      </c>
      <c r="H24" s="104">
        <f t="shared" si="1"/>
        <v>2727.7739715313623</v>
      </c>
      <c r="I24" s="104">
        <f t="shared" si="0"/>
        <v>5430.912176891934</v>
      </c>
      <c r="J24" s="129" t="s">
        <v>118</v>
      </c>
    </row>
    <row r="25" spans="1:10">
      <c r="A25" s="127" t="s">
        <v>189</v>
      </c>
      <c r="B25" s="96">
        <v>119</v>
      </c>
      <c r="C25" s="128">
        <v>4</v>
      </c>
      <c r="D25" s="104">
        <v>7686</v>
      </c>
      <c r="E25" s="104">
        <v>1817</v>
      </c>
      <c r="F25" s="104">
        <v>13965</v>
      </c>
      <c r="G25" s="104">
        <v>38447209</v>
      </c>
      <c r="H25" s="104">
        <f t="shared" si="1"/>
        <v>2753.1119942713926</v>
      </c>
      <c r="I25" s="104">
        <f t="shared" si="0"/>
        <v>5002.2390059849076</v>
      </c>
      <c r="J25" s="129" t="s">
        <v>190</v>
      </c>
    </row>
    <row r="26" spans="1:10">
      <c r="A26" s="127" t="s">
        <v>191</v>
      </c>
      <c r="B26" s="104">
        <v>2631</v>
      </c>
      <c r="C26" s="128">
        <v>2</v>
      </c>
      <c r="D26" s="104">
        <f>SUM(D11:D25)</f>
        <v>76359</v>
      </c>
      <c r="E26" s="104">
        <v>2128</v>
      </c>
      <c r="F26" s="104">
        <f>SUM(F11:F25)</f>
        <v>162496</v>
      </c>
      <c r="G26" s="104">
        <f>SUM(G11:G25)</f>
        <v>434540987</v>
      </c>
      <c r="H26" s="104">
        <f>G26/F26</f>
        <v>2674.1642071189444</v>
      </c>
      <c r="I26" s="104">
        <f>G26/D26</f>
        <v>5690.7631975274689</v>
      </c>
      <c r="J26" s="129" t="s">
        <v>192</v>
      </c>
    </row>
  </sheetData>
  <mergeCells count="4">
    <mergeCell ref="A5:J5"/>
    <mergeCell ref="A6:J6"/>
    <mergeCell ref="A9:A10"/>
    <mergeCell ref="J9:J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7"/>
  <sheetViews>
    <sheetView rightToLeft="1" topLeftCell="A4" workbookViewId="0">
      <selection activeCell="A4" sqref="A4:J4"/>
    </sheetView>
  </sheetViews>
  <sheetFormatPr defaultRowHeight="12.75"/>
  <cols>
    <col min="6" max="6" width="15.85546875" customWidth="1"/>
    <col min="9" max="9" width="14.85546875" customWidth="1"/>
    <col min="10" max="10" width="20.5703125" customWidth="1"/>
  </cols>
  <sheetData>
    <row r="4" spans="1:10" ht="15.75">
      <c r="A4" s="323" t="s">
        <v>511</v>
      </c>
      <c r="B4" s="323"/>
      <c r="C4" s="323"/>
      <c r="D4" s="323"/>
      <c r="E4" s="323"/>
      <c r="F4" s="323"/>
      <c r="G4" s="323"/>
      <c r="H4" s="323"/>
      <c r="I4" s="323"/>
      <c r="J4" s="323"/>
    </row>
    <row r="5" spans="1:10" ht="15.75">
      <c r="A5" s="283" t="s">
        <v>193</v>
      </c>
      <c r="B5" s="283"/>
      <c r="C5" s="283"/>
      <c r="D5" s="283"/>
      <c r="E5" s="283"/>
      <c r="F5" s="283"/>
      <c r="G5" s="283"/>
      <c r="H5" s="283"/>
      <c r="I5" s="283"/>
      <c r="J5" s="283"/>
    </row>
    <row r="6" spans="1:10" ht="19.5">
      <c r="A6" s="93"/>
      <c r="B6" s="390" t="s">
        <v>194</v>
      </c>
      <c r="C6" s="390"/>
      <c r="D6" s="131"/>
      <c r="E6" s="131"/>
      <c r="F6" s="131"/>
      <c r="G6" s="116"/>
      <c r="H6" s="116"/>
      <c r="I6" s="116"/>
      <c r="J6" s="116" t="s">
        <v>195</v>
      </c>
    </row>
    <row r="7" spans="1:10" ht="15.75">
      <c r="A7" s="93"/>
      <c r="B7" s="391" t="s">
        <v>196</v>
      </c>
      <c r="C7" s="391"/>
      <c r="D7" s="391"/>
      <c r="E7" s="132"/>
      <c r="F7" s="132"/>
      <c r="G7" s="392" t="s">
        <v>197</v>
      </c>
      <c r="H7" s="392"/>
      <c r="I7" s="392"/>
      <c r="J7" s="392"/>
    </row>
    <row r="8" spans="1:10" ht="15">
      <c r="B8" s="256" t="s">
        <v>13</v>
      </c>
      <c r="C8" s="256"/>
      <c r="D8" s="256"/>
      <c r="E8" s="259"/>
      <c r="F8" s="133" t="s">
        <v>198</v>
      </c>
      <c r="G8" s="367" t="s">
        <v>17</v>
      </c>
      <c r="H8" s="367"/>
      <c r="I8" s="367"/>
      <c r="J8" s="371"/>
    </row>
    <row r="9" spans="1:10">
      <c r="B9" s="257"/>
      <c r="C9" s="257"/>
      <c r="D9" s="257"/>
      <c r="E9" s="243"/>
      <c r="F9" s="262" t="s">
        <v>199</v>
      </c>
      <c r="G9" s="367"/>
      <c r="H9" s="367"/>
      <c r="I9" s="367"/>
      <c r="J9" s="371"/>
    </row>
    <row r="10" spans="1:10">
      <c r="B10" s="258"/>
      <c r="C10" s="258"/>
      <c r="D10" s="258"/>
      <c r="E10" s="244"/>
      <c r="F10" s="264"/>
      <c r="G10" s="367"/>
      <c r="H10" s="367"/>
      <c r="I10" s="367"/>
      <c r="J10" s="371"/>
    </row>
    <row r="11" spans="1:10" ht="15">
      <c r="A11" s="134"/>
      <c r="B11" s="382" t="s">
        <v>200</v>
      </c>
      <c r="C11" s="365" t="s">
        <v>201</v>
      </c>
      <c r="D11" s="367" t="s">
        <v>202</v>
      </c>
      <c r="E11" s="367"/>
      <c r="F11" s="104">
        <v>82954</v>
      </c>
      <c r="G11" s="367" t="s">
        <v>203</v>
      </c>
      <c r="H11" s="367"/>
      <c r="I11" s="388" t="s">
        <v>204</v>
      </c>
      <c r="J11" s="368" t="s">
        <v>205</v>
      </c>
    </row>
    <row r="12" spans="1:10" ht="15">
      <c r="A12" s="134"/>
      <c r="B12" s="383"/>
      <c r="C12" s="366"/>
      <c r="D12" s="367" t="s">
        <v>206</v>
      </c>
      <c r="E12" s="367"/>
      <c r="F12" s="104">
        <v>70820859</v>
      </c>
      <c r="G12" s="367" t="s">
        <v>207</v>
      </c>
      <c r="H12" s="367"/>
      <c r="I12" s="389"/>
      <c r="J12" s="369"/>
    </row>
    <row r="13" spans="1:10" ht="15.75" thickBot="1">
      <c r="A13" s="134"/>
      <c r="B13" s="383"/>
      <c r="C13" s="365" t="s">
        <v>208</v>
      </c>
      <c r="D13" s="367" t="s">
        <v>209</v>
      </c>
      <c r="E13" s="367"/>
      <c r="F13" s="104">
        <v>2535</v>
      </c>
      <c r="G13" s="367" t="s">
        <v>210</v>
      </c>
      <c r="H13" s="367"/>
      <c r="I13" s="385" t="s">
        <v>211</v>
      </c>
      <c r="J13" s="369"/>
    </row>
    <row r="14" spans="1:10" ht="15">
      <c r="A14" s="134"/>
      <c r="B14" s="383"/>
      <c r="C14" s="366"/>
      <c r="D14" s="367" t="s">
        <v>206</v>
      </c>
      <c r="E14" s="367"/>
      <c r="F14" s="104">
        <v>244634293</v>
      </c>
      <c r="G14" s="367" t="s">
        <v>207</v>
      </c>
      <c r="H14" s="367"/>
      <c r="I14" s="386"/>
      <c r="J14" s="369"/>
    </row>
    <row r="15" spans="1:10" ht="15">
      <c r="A15" s="134"/>
      <c r="B15" s="383"/>
      <c r="C15" s="367" t="s">
        <v>212</v>
      </c>
      <c r="D15" s="373" t="s">
        <v>202</v>
      </c>
      <c r="E15" s="48" t="s">
        <v>213</v>
      </c>
      <c r="F15" s="104">
        <v>17973</v>
      </c>
      <c r="G15" s="135" t="s">
        <v>214</v>
      </c>
      <c r="H15" s="367" t="s">
        <v>215</v>
      </c>
      <c r="I15" s="367" t="s">
        <v>216</v>
      </c>
      <c r="J15" s="369"/>
    </row>
    <row r="16" spans="1:10" ht="15">
      <c r="A16" s="134"/>
      <c r="B16" s="383"/>
      <c r="C16" s="367"/>
      <c r="D16" s="373"/>
      <c r="E16" s="48" t="s">
        <v>217</v>
      </c>
      <c r="F16" s="104">
        <v>513</v>
      </c>
      <c r="G16" s="135" t="s">
        <v>218</v>
      </c>
      <c r="H16" s="367"/>
      <c r="I16" s="367"/>
      <c r="J16" s="369"/>
    </row>
    <row r="17" spans="1:10" ht="15">
      <c r="A17" s="134"/>
      <c r="B17" s="383"/>
      <c r="C17" s="367"/>
      <c r="D17" s="373"/>
      <c r="E17" s="48" t="s">
        <v>39</v>
      </c>
      <c r="F17" s="104">
        <f>SUM(F15:F16)</f>
        <v>18486</v>
      </c>
      <c r="G17" s="135" t="s">
        <v>22</v>
      </c>
      <c r="H17" s="367"/>
      <c r="I17" s="367"/>
      <c r="J17" s="369"/>
    </row>
    <row r="18" spans="1:10" ht="15">
      <c r="A18" s="134"/>
      <c r="B18" s="383"/>
      <c r="C18" s="367"/>
      <c r="D18" s="373" t="s">
        <v>219</v>
      </c>
      <c r="E18" s="48" t="s">
        <v>213</v>
      </c>
      <c r="F18" s="104">
        <v>12650073</v>
      </c>
      <c r="G18" s="135" t="s">
        <v>214</v>
      </c>
      <c r="H18" s="260" t="s">
        <v>220</v>
      </c>
      <c r="I18" s="367"/>
      <c r="J18" s="369"/>
    </row>
    <row r="19" spans="1:10" ht="15">
      <c r="A19" s="134"/>
      <c r="B19" s="383"/>
      <c r="C19" s="367"/>
      <c r="D19" s="373"/>
      <c r="E19" s="48" t="s">
        <v>217</v>
      </c>
      <c r="F19" s="104">
        <v>268002</v>
      </c>
      <c r="G19" s="135" t="s">
        <v>218</v>
      </c>
      <c r="H19" s="262"/>
      <c r="I19" s="367"/>
      <c r="J19" s="369"/>
    </row>
    <row r="20" spans="1:10" ht="15">
      <c r="A20" s="134"/>
      <c r="B20" s="383"/>
      <c r="C20" s="367"/>
      <c r="D20" s="373"/>
      <c r="E20" s="48" t="s">
        <v>39</v>
      </c>
      <c r="F20" s="104">
        <f>SUM(F18:F19)</f>
        <v>12918075</v>
      </c>
      <c r="G20" s="135" t="s">
        <v>22</v>
      </c>
      <c r="H20" s="264"/>
      <c r="I20" s="367"/>
      <c r="J20" s="369"/>
    </row>
    <row r="21" spans="1:10" ht="15">
      <c r="A21" s="134"/>
      <c r="B21" s="383"/>
      <c r="C21" s="365" t="s">
        <v>221</v>
      </c>
      <c r="D21" s="367" t="s">
        <v>222</v>
      </c>
      <c r="E21" s="367"/>
      <c r="F21" s="104">
        <v>1694655</v>
      </c>
      <c r="G21" s="367" t="s">
        <v>223</v>
      </c>
      <c r="H21" s="367"/>
      <c r="I21" s="367" t="s">
        <v>224</v>
      </c>
      <c r="J21" s="369"/>
    </row>
    <row r="22" spans="1:10" ht="15">
      <c r="A22" s="134"/>
      <c r="B22" s="383"/>
      <c r="C22" s="378"/>
      <c r="D22" s="367" t="s">
        <v>225</v>
      </c>
      <c r="E22" s="367"/>
      <c r="F22" s="104">
        <v>1652711</v>
      </c>
      <c r="G22" s="367" t="s">
        <v>226</v>
      </c>
      <c r="H22" s="367"/>
      <c r="I22" s="367"/>
      <c r="J22" s="369"/>
    </row>
    <row r="23" spans="1:10" ht="15">
      <c r="A23" s="134"/>
      <c r="B23" s="383"/>
      <c r="C23" s="378"/>
      <c r="D23" s="367" t="s">
        <v>227</v>
      </c>
      <c r="E23" s="367"/>
      <c r="F23" s="104">
        <v>19691624</v>
      </c>
      <c r="G23" s="367" t="s">
        <v>228</v>
      </c>
      <c r="H23" s="367"/>
      <c r="I23" s="367"/>
      <c r="J23" s="369"/>
    </row>
    <row r="24" spans="1:10" ht="14.25">
      <c r="A24" s="134"/>
      <c r="B24" s="383"/>
      <c r="C24" s="378"/>
      <c r="D24" s="350" t="s">
        <v>229</v>
      </c>
      <c r="E24" s="352"/>
      <c r="F24" s="104">
        <v>17697026</v>
      </c>
      <c r="G24" s="381" t="s">
        <v>230</v>
      </c>
      <c r="H24" s="381"/>
      <c r="I24" s="367"/>
      <c r="J24" s="369"/>
    </row>
    <row r="25" spans="1:10" ht="14.25">
      <c r="A25" s="134"/>
      <c r="B25" s="383"/>
      <c r="C25" s="378"/>
      <c r="D25" s="248"/>
      <c r="E25" s="380"/>
      <c r="F25" s="104"/>
      <c r="G25" s="381"/>
      <c r="H25" s="381"/>
      <c r="I25" s="367"/>
      <c r="J25" s="369"/>
    </row>
    <row r="26" spans="1:10" ht="14.25">
      <c r="A26" s="134"/>
      <c r="B26" s="383"/>
      <c r="C26" s="378"/>
      <c r="D26" s="261" t="s">
        <v>231</v>
      </c>
      <c r="E26" s="259"/>
      <c r="F26" s="104">
        <v>4338281</v>
      </c>
      <c r="G26" s="381" t="s">
        <v>232</v>
      </c>
      <c r="H26" s="381"/>
      <c r="I26" s="367"/>
      <c r="J26" s="369"/>
    </row>
    <row r="27" spans="1:10" ht="15" thickBot="1">
      <c r="A27" s="134"/>
      <c r="B27" s="384"/>
      <c r="C27" s="378"/>
      <c r="D27" s="263"/>
      <c r="E27" s="243"/>
      <c r="F27" s="104"/>
      <c r="G27" s="365"/>
      <c r="H27" s="365"/>
      <c r="I27" s="379"/>
      <c r="J27" s="370"/>
    </row>
    <row r="28" spans="1:10" ht="15.75" thickBot="1">
      <c r="A28" s="134"/>
      <c r="B28" s="359" t="s">
        <v>233</v>
      </c>
      <c r="C28" s="387"/>
      <c r="D28" s="387"/>
      <c r="E28" s="387"/>
      <c r="F28" s="104">
        <f>F14+F12+F20+F21+F22+F23+F24+F26</f>
        <v>373447524</v>
      </c>
      <c r="G28" s="360" t="s">
        <v>234</v>
      </c>
      <c r="H28" s="361"/>
      <c r="I28" s="361"/>
      <c r="J28" s="361"/>
    </row>
    <row r="29" spans="1:10" ht="15">
      <c r="A29" s="134"/>
      <c r="B29" s="374" t="s">
        <v>235</v>
      </c>
      <c r="C29" s="375"/>
      <c r="D29" s="375"/>
      <c r="E29" s="375"/>
      <c r="F29" s="104">
        <v>6595</v>
      </c>
      <c r="G29" s="376" t="s">
        <v>236</v>
      </c>
      <c r="H29" s="377"/>
      <c r="I29" s="377"/>
      <c r="J29" s="377"/>
    </row>
    <row r="30" spans="1:10" ht="15">
      <c r="A30" s="134"/>
      <c r="B30" s="362" t="s">
        <v>237</v>
      </c>
      <c r="C30" s="365" t="s">
        <v>238</v>
      </c>
      <c r="D30" s="367" t="s">
        <v>202</v>
      </c>
      <c r="E30" s="367"/>
      <c r="F30" s="104">
        <v>76359</v>
      </c>
      <c r="G30" s="367" t="s">
        <v>239</v>
      </c>
      <c r="H30" s="367"/>
      <c r="I30" s="365" t="s">
        <v>240</v>
      </c>
      <c r="J30" s="368" t="s">
        <v>241</v>
      </c>
    </row>
    <row r="31" spans="1:10" ht="15">
      <c r="A31" s="134"/>
      <c r="B31" s="363"/>
      <c r="C31" s="366"/>
      <c r="D31" s="371" t="s">
        <v>206</v>
      </c>
      <c r="E31" s="372"/>
      <c r="F31" s="104">
        <v>434540987</v>
      </c>
      <c r="G31" s="367" t="s">
        <v>207</v>
      </c>
      <c r="H31" s="367"/>
      <c r="I31" s="366"/>
      <c r="J31" s="369"/>
    </row>
    <row r="32" spans="1:10" ht="15">
      <c r="A32" s="134"/>
      <c r="B32" s="363"/>
      <c r="C32" s="367" t="s">
        <v>242</v>
      </c>
      <c r="D32" s="367"/>
      <c r="E32" s="367"/>
      <c r="F32" s="104">
        <v>3841944</v>
      </c>
      <c r="G32" s="373" t="s">
        <v>243</v>
      </c>
      <c r="H32" s="373"/>
      <c r="I32" s="373"/>
      <c r="J32" s="369"/>
    </row>
    <row r="33" spans="1:10" ht="15.75" thickBot="1">
      <c r="A33" s="134"/>
      <c r="B33" s="364"/>
      <c r="C33" s="260" t="s">
        <v>244</v>
      </c>
      <c r="D33" s="260"/>
      <c r="E33" s="260"/>
      <c r="F33" s="104">
        <v>141533</v>
      </c>
      <c r="G33" s="260" t="s">
        <v>245</v>
      </c>
      <c r="H33" s="260"/>
      <c r="I33" s="260"/>
      <c r="J33" s="370"/>
    </row>
    <row r="34" spans="1:10" ht="15.75" thickBot="1">
      <c r="A34" s="134"/>
      <c r="B34" s="358" t="s">
        <v>246</v>
      </c>
      <c r="C34" s="358"/>
      <c r="D34" s="358"/>
      <c r="E34" s="359"/>
      <c r="F34" s="104">
        <f>SUM(F31:F33)</f>
        <v>438524464</v>
      </c>
      <c r="G34" s="360" t="s">
        <v>247</v>
      </c>
      <c r="H34" s="361"/>
      <c r="I34" s="361"/>
      <c r="J34" s="361"/>
    </row>
    <row r="35" spans="1:10" ht="13.5">
      <c r="B35" s="136"/>
      <c r="C35" s="136"/>
      <c r="D35" s="136"/>
      <c r="E35" s="136"/>
      <c r="F35" s="137"/>
      <c r="G35" s="138"/>
      <c r="H35" s="138"/>
    </row>
    <row r="36" spans="1:10">
      <c r="F36" s="139"/>
    </row>
    <row r="37" spans="1:10">
      <c r="F37" s="139"/>
      <c r="I37" s="139"/>
    </row>
  </sheetData>
  <mergeCells count="58">
    <mergeCell ref="A4:J4"/>
    <mergeCell ref="A5:J5"/>
    <mergeCell ref="B6:C6"/>
    <mergeCell ref="B7:D7"/>
    <mergeCell ref="G7:J7"/>
    <mergeCell ref="H18:H20"/>
    <mergeCell ref="D11:E11"/>
    <mergeCell ref="G11:H11"/>
    <mergeCell ref="I11:I12"/>
    <mergeCell ref="B8:E10"/>
    <mergeCell ref="G8:J10"/>
    <mergeCell ref="F9:F10"/>
    <mergeCell ref="D14:E14"/>
    <mergeCell ref="G14:H14"/>
    <mergeCell ref="B28:E28"/>
    <mergeCell ref="G28:J28"/>
    <mergeCell ref="D26:E27"/>
    <mergeCell ref="J11:J27"/>
    <mergeCell ref="D12:E12"/>
    <mergeCell ref="G12:H12"/>
    <mergeCell ref="C13:C14"/>
    <mergeCell ref="D13:E13"/>
    <mergeCell ref="G26:H27"/>
    <mergeCell ref="C15:C20"/>
    <mergeCell ref="D15:D17"/>
    <mergeCell ref="H15:H17"/>
    <mergeCell ref="I15:I20"/>
    <mergeCell ref="D18:D20"/>
    <mergeCell ref="B29:E29"/>
    <mergeCell ref="G29:J29"/>
    <mergeCell ref="C21:C27"/>
    <mergeCell ref="D21:E21"/>
    <mergeCell ref="G21:H21"/>
    <mergeCell ref="I21:I27"/>
    <mergeCell ref="D22:E22"/>
    <mergeCell ref="G22:H22"/>
    <mergeCell ref="D23:E23"/>
    <mergeCell ref="G23:H23"/>
    <mergeCell ref="D24:E25"/>
    <mergeCell ref="G24:H25"/>
    <mergeCell ref="B11:B27"/>
    <mergeCell ref="C11:C12"/>
    <mergeCell ref="G13:H13"/>
    <mergeCell ref="I13:I14"/>
    <mergeCell ref="C33:E33"/>
    <mergeCell ref="G33:I33"/>
    <mergeCell ref="B34:E34"/>
    <mergeCell ref="G34:J34"/>
    <mergeCell ref="B30:B33"/>
    <mergeCell ref="C30:C31"/>
    <mergeCell ref="D30:E30"/>
    <mergeCell ref="G30:H30"/>
    <mergeCell ref="I30:I31"/>
    <mergeCell ref="J30:J33"/>
    <mergeCell ref="D31:E31"/>
    <mergeCell ref="G31:H31"/>
    <mergeCell ref="C32:E32"/>
    <mergeCell ref="G32:I3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9"/>
  <sheetViews>
    <sheetView rightToLeft="1" workbookViewId="0">
      <selection activeCell="A4" sqref="A4:I4"/>
    </sheetView>
  </sheetViews>
  <sheetFormatPr defaultRowHeight="12.75"/>
  <cols>
    <col min="4" max="4" width="15.7109375" customWidth="1"/>
    <col min="5" max="5" width="14.42578125" customWidth="1"/>
    <col min="9" max="9" width="16.42578125" customWidth="1"/>
  </cols>
  <sheetData>
    <row r="4" spans="1:9" ht="15.75">
      <c r="A4" s="398" t="s">
        <v>512</v>
      </c>
      <c r="B4" s="398"/>
      <c r="C4" s="398"/>
      <c r="D4" s="398"/>
      <c r="E4" s="398"/>
      <c r="F4" s="398"/>
      <c r="G4" s="398"/>
      <c r="H4" s="398"/>
      <c r="I4" s="398"/>
    </row>
    <row r="5" spans="1:9" ht="15.75">
      <c r="A5" s="399" t="s">
        <v>248</v>
      </c>
      <c r="B5" s="399"/>
      <c r="C5" s="399"/>
      <c r="D5" s="399"/>
      <c r="E5" s="399"/>
      <c r="F5" s="399"/>
      <c r="G5" s="399"/>
      <c r="H5" s="399"/>
      <c r="I5" s="399"/>
    </row>
    <row r="6" spans="1:9" ht="15.75">
      <c r="A6" s="140"/>
      <c r="B6" s="140"/>
      <c r="C6" s="140"/>
      <c r="D6" s="140"/>
      <c r="E6" s="140"/>
      <c r="F6" s="140"/>
      <c r="G6" s="140"/>
      <c r="H6" s="140"/>
      <c r="I6" s="140"/>
    </row>
    <row r="7" spans="1:9" ht="15.75">
      <c r="A7" s="390" t="s">
        <v>249</v>
      </c>
      <c r="B7" s="390"/>
      <c r="C7" s="141"/>
      <c r="D7" s="141"/>
      <c r="E7" s="141"/>
      <c r="F7" s="142"/>
      <c r="G7" s="142"/>
      <c r="H7" s="400" t="s">
        <v>250</v>
      </c>
      <c r="I7" s="400"/>
    </row>
    <row r="8" spans="1:9" ht="15.75">
      <c r="A8" s="143" t="s">
        <v>251</v>
      </c>
      <c r="B8" s="143"/>
      <c r="C8" s="141"/>
      <c r="D8" s="141"/>
      <c r="E8" s="141"/>
      <c r="F8" s="142"/>
      <c r="G8" s="142"/>
      <c r="H8" s="401" t="s">
        <v>252</v>
      </c>
      <c r="I8" s="401"/>
    </row>
    <row r="9" spans="1:9" ht="15">
      <c r="A9" s="256" t="s">
        <v>13</v>
      </c>
      <c r="B9" s="256"/>
      <c r="C9" s="256"/>
      <c r="D9" s="261" t="s">
        <v>198</v>
      </c>
      <c r="E9" s="259"/>
      <c r="F9" s="261" t="s">
        <v>17</v>
      </c>
      <c r="G9" s="256"/>
      <c r="H9" s="256"/>
      <c r="I9" s="256"/>
    </row>
    <row r="10" spans="1:9" ht="15">
      <c r="A10" s="257"/>
      <c r="B10" s="257"/>
      <c r="C10" s="257"/>
      <c r="D10" s="265" t="s">
        <v>199</v>
      </c>
      <c r="E10" s="244"/>
      <c r="F10" s="263"/>
      <c r="G10" s="257"/>
      <c r="H10" s="257"/>
      <c r="I10" s="257"/>
    </row>
    <row r="11" spans="1:9" ht="15">
      <c r="A11" s="257"/>
      <c r="B11" s="257"/>
      <c r="C11" s="257"/>
      <c r="D11" s="30" t="s">
        <v>253</v>
      </c>
      <c r="E11" s="30" t="s">
        <v>254</v>
      </c>
      <c r="F11" s="263"/>
      <c r="G11" s="257"/>
      <c r="H11" s="257"/>
      <c r="I11" s="257"/>
    </row>
    <row r="12" spans="1:9" ht="30">
      <c r="A12" s="257"/>
      <c r="B12" s="257"/>
      <c r="C12" s="257"/>
      <c r="D12" s="94" t="s">
        <v>255</v>
      </c>
      <c r="E12" s="94" t="s">
        <v>256</v>
      </c>
      <c r="F12" s="263"/>
      <c r="G12" s="257"/>
      <c r="H12" s="257"/>
      <c r="I12" s="257"/>
    </row>
    <row r="13" spans="1:9" ht="15">
      <c r="A13" s="382" t="s">
        <v>200</v>
      </c>
      <c r="B13" s="367" t="s">
        <v>257</v>
      </c>
      <c r="C13" s="367"/>
      <c r="D13" s="104">
        <v>927</v>
      </c>
      <c r="E13" s="104">
        <v>436</v>
      </c>
      <c r="F13" s="367" t="s">
        <v>258</v>
      </c>
      <c r="G13" s="367"/>
      <c r="H13" s="367"/>
      <c r="I13" s="368" t="s">
        <v>205</v>
      </c>
    </row>
    <row r="14" spans="1:9" ht="15">
      <c r="A14" s="383"/>
      <c r="B14" s="367" t="s">
        <v>259</v>
      </c>
      <c r="C14" s="367"/>
      <c r="D14" s="104">
        <v>3204</v>
      </c>
      <c r="E14" s="104">
        <v>1505</v>
      </c>
      <c r="F14" s="373" t="s">
        <v>260</v>
      </c>
      <c r="G14" s="373"/>
      <c r="H14" s="373"/>
      <c r="I14" s="369"/>
    </row>
    <row r="15" spans="1:9" ht="15">
      <c r="A15" s="383"/>
      <c r="B15" s="365" t="s">
        <v>261</v>
      </c>
      <c r="C15" s="144" t="s">
        <v>262</v>
      </c>
      <c r="D15" s="104">
        <v>166</v>
      </c>
      <c r="E15" s="104">
        <v>78</v>
      </c>
      <c r="F15" s="48" t="s">
        <v>214</v>
      </c>
      <c r="G15" s="367" t="s">
        <v>263</v>
      </c>
      <c r="H15" s="367"/>
      <c r="I15" s="369"/>
    </row>
    <row r="16" spans="1:9" ht="15">
      <c r="A16" s="383"/>
      <c r="B16" s="378"/>
      <c r="C16" s="144" t="s">
        <v>264</v>
      </c>
      <c r="D16" s="104">
        <v>4</v>
      </c>
      <c r="E16" s="104">
        <v>2</v>
      </c>
      <c r="F16" s="48" t="s">
        <v>218</v>
      </c>
      <c r="G16" s="367"/>
      <c r="H16" s="367"/>
      <c r="I16" s="369"/>
    </row>
    <row r="17" spans="1:9" ht="15">
      <c r="A17" s="383"/>
      <c r="B17" s="366"/>
      <c r="C17" s="144" t="s">
        <v>265</v>
      </c>
      <c r="D17" s="104">
        <v>170</v>
      </c>
      <c r="E17" s="104">
        <v>80</v>
      </c>
      <c r="F17" s="48" t="s">
        <v>266</v>
      </c>
      <c r="G17" s="367"/>
      <c r="H17" s="367"/>
      <c r="I17" s="369"/>
    </row>
    <row r="18" spans="1:9" ht="15">
      <c r="A18" s="383"/>
      <c r="B18" s="367" t="s">
        <v>267</v>
      </c>
      <c r="C18" s="367"/>
      <c r="D18" s="104">
        <v>22</v>
      </c>
      <c r="E18" s="104">
        <v>10</v>
      </c>
      <c r="F18" s="367" t="s">
        <v>268</v>
      </c>
      <c r="G18" s="367"/>
      <c r="H18" s="367"/>
      <c r="I18" s="369"/>
    </row>
    <row r="19" spans="1:9" ht="15">
      <c r="A19" s="383"/>
      <c r="B19" s="367" t="s">
        <v>269</v>
      </c>
      <c r="C19" s="367"/>
      <c r="D19" s="104">
        <v>22</v>
      </c>
      <c r="E19" s="104">
        <v>10</v>
      </c>
      <c r="F19" s="367" t="s">
        <v>270</v>
      </c>
      <c r="G19" s="367"/>
      <c r="H19" s="367"/>
      <c r="I19" s="369"/>
    </row>
    <row r="20" spans="1:9" ht="15">
      <c r="A20" s="383"/>
      <c r="B20" s="367" t="s">
        <v>227</v>
      </c>
      <c r="C20" s="367"/>
      <c r="D20" s="104">
        <v>258</v>
      </c>
      <c r="E20" s="104">
        <v>121</v>
      </c>
      <c r="F20" s="371" t="s">
        <v>228</v>
      </c>
      <c r="G20" s="397"/>
      <c r="H20" s="372"/>
      <c r="I20" s="369"/>
    </row>
    <row r="21" spans="1:9" ht="15">
      <c r="A21" s="383"/>
      <c r="B21" s="367" t="s">
        <v>229</v>
      </c>
      <c r="C21" s="367"/>
      <c r="D21" s="104">
        <v>232</v>
      </c>
      <c r="E21" s="104">
        <v>109</v>
      </c>
      <c r="F21" s="371" t="s">
        <v>230</v>
      </c>
      <c r="G21" s="397"/>
      <c r="H21" s="372"/>
      <c r="I21" s="369"/>
    </row>
    <row r="22" spans="1:9" ht="15.75" thickBot="1">
      <c r="A22" s="384"/>
      <c r="B22" s="260" t="s">
        <v>231</v>
      </c>
      <c r="C22" s="260"/>
      <c r="D22" s="104">
        <v>57</v>
      </c>
      <c r="E22" s="104">
        <v>27</v>
      </c>
      <c r="F22" s="261" t="s">
        <v>232</v>
      </c>
      <c r="G22" s="256"/>
      <c r="H22" s="259"/>
      <c r="I22" s="370"/>
    </row>
    <row r="23" spans="1:9" ht="15.75" thickBot="1">
      <c r="A23" s="358" t="s">
        <v>233</v>
      </c>
      <c r="B23" s="358"/>
      <c r="C23" s="359"/>
      <c r="D23" s="104">
        <f>D13+D14+D17+D18+D19+D20+D21+D22</f>
        <v>4892</v>
      </c>
      <c r="E23" s="104">
        <f>E13+E14+E17+E18+E19+E20+E21+E22</f>
        <v>2298</v>
      </c>
      <c r="F23" s="360" t="s">
        <v>271</v>
      </c>
      <c r="G23" s="361"/>
      <c r="H23" s="361"/>
      <c r="I23" s="361"/>
    </row>
    <row r="24" spans="1:9" ht="15">
      <c r="A24" s="394" t="s">
        <v>237</v>
      </c>
      <c r="B24" s="264" t="s">
        <v>272</v>
      </c>
      <c r="C24" s="264"/>
      <c r="D24" s="104">
        <v>5691</v>
      </c>
      <c r="E24" s="104">
        <v>2674</v>
      </c>
      <c r="F24" s="395" t="s">
        <v>273</v>
      </c>
      <c r="G24" s="395"/>
      <c r="H24" s="395"/>
      <c r="I24" s="396" t="s">
        <v>241</v>
      </c>
    </row>
    <row r="25" spans="1:9" ht="15">
      <c r="A25" s="363"/>
      <c r="B25" s="367" t="s">
        <v>242</v>
      </c>
      <c r="C25" s="367"/>
      <c r="D25" s="104">
        <v>50</v>
      </c>
      <c r="E25" s="104">
        <v>24</v>
      </c>
      <c r="F25" s="367" t="s">
        <v>274</v>
      </c>
      <c r="G25" s="367"/>
      <c r="H25" s="367"/>
      <c r="I25" s="369"/>
    </row>
    <row r="26" spans="1:9" ht="15.75" thickBot="1">
      <c r="A26" s="364"/>
      <c r="B26" s="260" t="s">
        <v>275</v>
      </c>
      <c r="C26" s="260"/>
      <c r="D26" s="104">
        <v>2</v>
      </c>
      <c r="E26" s="104">
        <v>1</v>
      </c>
      <c r="F26" s="261" t="s">
        <v>245</v>
      </c>
      <c r="G26" s="256"/>
      <c r="H26" s="259"/>
      <c r="I26" s="370"/>
    </row>
    <row r="27" spans="1:9" ht="15.75" thickBot="1">
      <c r="A27" s="358" t="s">
        <v>246</v>
      </c>
      <c r="B27" s="358"/>
      <c r="C27" s="359"/>
      <c r="D27" s="104">
        <f>SUM(D24:D26)</f>
        <v>5743</v>
      </c>
      <c r="E27" s="104">
        <f>SUM(E24:E26)</f>
        <v>2699</v>
      </c>
      <c r="F27" s="360" t="s">
        <v>247</v>
      </c>
      <c r="G27" s="361"/>
      <c r="H27" s="361"/>
      <c r="I27" s="361"/>
    </row>
    <row r="28" spans="1:9" ht="15">
      <c r="A28" s="393"/>
      <c r="B28" s="393"/>
      <c r="C28" s="393"/>
      <c r="D28" s="393"/>
      <c r="E28" s="393"/>
      <c r="F28" s="393"/>
      <c r="G28" s="393"/>
      <c r="H28" s="393"/>
      <c r="I28" s="146"/>
    </row>
    <row r="29" spans="1:9" ht="15">
      <c r="I29" s="147"/>
    </row>
  </sheetData>
  <mergeCells count="40">
    <mergeCell ref="B15:B17"/>
    <mergeCell ref="G15:H17"/>
    <mergeCell ref="B18:C18"/>
    <mergeCell ref="F18:H18"/>
    <mergeCell ref="A4:I4"/>
    <mergeCell ref="A5:I5"/>
    <mergeCell ref="A7:B7"/>
    <mergeCell ref="H7:I7"/>
    <mergeCell ref="H8:I8"/>
    <mergeCell ref="A9:C12"/>
    <mergeCell ref="D9:E9"/>
    <mergeCell ref="F9:I12"/>
    <mergeCell ref="D10:E10"/>
    <mergeCell ref="B19:C19"/>
    <mergeCell ref="F19:H19"/>
    <mergeCell ref="B20:C20"/>
    <mergeCell ref="F20:H20"/>
    <mergeCell ref="B21:C21"/>
    <mergeCell ref="F21:H21"/>
    <mergeCell ref="B22:C22"/>
    <mergeCell ref="F22:H22"/>
    <mergeCell ref="A23:C23"/>
    <mergeCell ref="F23:I23"/>
    <mergeCell ref="A24:A26"/>
    <mergeCell ref="B24:C24"/>
    <mergeCell ref="F24:H24"/>
    <mergeCell ref="I24:I26"/>
    <mergeCell ref="B25:C25"/>
    <mergeCell ref="F25:H25"/>
    <mergeCell ref="A13:A22"/>
    <mergeCell ref="B13:C13"/>
    <mergeCell ref="F13:H13"/>
    <mergeCell ref="I13:I22"/>
    <mergeCell ref="B14:C14"/>
    <mergeCell ref="F14:H14"/>
    <mergeCell ref="B26:C26"/>
    <mergeCell ref="F26:H26"/>
    <mergeCell ref="A27:C27"/>
    <mergeCell ref="F27:I27"/>
    <mergeCell ref="A28:H2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28"/>
  <sheetViews>
    <sheetView rightToLeft="1" topLeftCell="A4" workbookViewId="0">
      <selection activeCell="C4" sqref="C4"/>
    </sheetView>
  </sheetViews>
  <sheetFormatPr defaultRowHeight="12.75"/>
  <cols>
    <col min="1" max="1" width="13.85546875" customWidth="1"/>
    <col min="2" max="2" width="19" customWidth="1"/>
    <col min="3" max="3" width="19.140625" customWidth="1"/>
    <col min="4" max="4" width="17.42578125" customWidth="1"/>
    <col min="5" max="5" width="17.7109375" customWidth="1"/>
    <col min="6" max="6" width="16" customWidth="1"/>
    <col min="7" max="7" width="18.5703125" customWidth="1"/>
    <col min="8" max="8" width="24.5703125" customWidth="1"/>
  </cols>
  <sheetData>
    <row r="5" spans="1:8">
      <c r="A5" s="323" t="s">
        <v>276</v>
      </c>
      <c r="B5" s="323"/>
      <c r="C5" s="323"/>
      <c r="D5" s="323"/>
      <c r="E5" s="323"/>
      <c r="F5" s="323"/>
      <c r="G5" s="323"/>
      <c r="H5" s="323"/>
    </row>
    <row r="6" spans="1:8">
      <c r="A6" s="323"/>
      <c r="B6" s="323"/>
      <c r="C6" s="323"/>
      <c r="D6" s="323"/>
      <c r="E6" s="323"/>
      <c r="F6" s="323"/>
      <c r="G6" s="323"/>
      <c r="H6" s="323"/>
    </row>
    <row r="7" spans="1:8">
      <c r="A7" s="404" t="s">
        <v>277</v>
      </c>
      <c r="B7" s="404"/>
      <c r="C7" s="404"/>
      <c r="D7" s="404"/>
      <c r="E7" s="404"/>
      <c r="F7" s="404"/>
      <c r="G7" s="404"/>
      <c r="H7" s="404"/>
    </row>
    <row r="8" spans="1:8">
      <c r="A8" s="404"/>
      <c r="B8" s="404"/>
      <c r="C8" s="404"/>
      <c r="D8" s="404"/>
      <c r="E8" s="404"/>
      <c r="F8" s="404"/>
      <c r="G8" s="404"/>
      <c r="H8" s="404"/>
    </row>
    <row r="9" spans="1:8" ht="15.75">
      <c r="A9" s="148" t="s">
        <v>278</v>
      </c>
      <c r="B9" s="149"/>
      <c r="C9" s="149"/>
      <c r="D9" s="149"/>
      <c r="E9" s="93"/>
      <c r="F9" s="149"/>
      <c r="G9" s="93"/>
      <c r="H9" s="150" t="s">
        <v>279</v>
      </c>
    </row>
    <row r="10" spans="1:8">
      <c r="A10" s="405" t="s">
        <v>88</v>
      </c>
      <c r="B10" s="408" t="s">
        <v>280</v>
      </c>
      <c r="C10" s="408" t="s">
        <v>159</v>
      </c>
      <c r="D10" s="408" t="s">
        <v>160</v>
      </c>
      <c r="E10" s="408" t="s">
        <v>141</v>
      </c>
      <c r="F10" s="408" t="s">
        <v>161</v>
      </c>
      <c r="G10" s="408" t="s">
        <v>162</v>
      </c>
      <c r="H10" s="410" t="s">
        <v>281</v>
      </c>
    </row>
    <row r="11" spans="1:8">
      <c r="A11" s="406"/>
      <c r="B11" s="409"/>
      <c r="C11" s="409"/>
      <c r="D11" s="409"/>
      <c r="E11" s="409"/>
      <c r="F11" s="409"/>
      <c r="G11" s="409"/>
      <c r="H11" s="411"/>
    </row>
    <row r="12" spans="1:8">
      <c r="A12" s="406"/>
      <c r="B12" s="402" t="s">
        <v>282</v>
      </c>
      <c r="C12" s="413" t="s">
        <v>283</v>
      </c>
      <c r="D12" s="402" t="s">
        <v>284</v>
      </c>
      <c r="E12" s="415" t="s">
        <v>146</v>
      </c>
      <c r="F12" s="415" t="s">
        <v>285</v>
      </c>
      <c r="G12" s="402" t="s">
        <v>286</v>
      </c>
      <c r="H12" s="411"/>
    </row>
    <row r="13" spans="1:8">
      <c r="A13" s="406"/>
      <c r="B13" s="402"/>
      <c r="C13" s="413"/>
      <c r="D13" s="402"/>
      <c r="E13" s="415"/>
      <c r="F13" s="415"/>
      <c r="G13" s="402"/>
      <c r="H13" s="411"/>
    </row>
    <row r="14" spans="1:8">
      <c r="A14" s="406"/>
      <c r="B14" s="402"/>
      <c r="C14" s="413"/>
      <c r="D14" s="402"/>
      <c r="E14" s="415"/>
      <c r="F14" s="415"/>
      <c r="G14" s="402"/>
      <c r="H14" s="411"/>
    </row>
    <row r="15" spans="1:8">
      <c r="A15" s="407"/>
      <c r="B15" s="403"/>
      <c r="C15" s="414"/>
      <c r="D15" s="403"/>
      <c r="E15" s="416"/>
      <c r="F15" s="416"/>
      <c r="G15" s="403"/>
      <c r="H15" s="412"/>
    </row>
    <row r="16" spans="1:8" ht="15">
      <c r="A16" s="151" t="s">
        <v>90</v>
      </c>
      <c r="B16" s="152">
        <v>6</v>
      </c>
      <c r="C16" s="153">
        <v>1</v>
      </c>
      <c r="D16" s="104">
        <v>270</v>
      </c>
      <c r="E16" s="104">
        <v>1833</v>
      </c>
      <c r="F16" s="104">
        <v>495</v>
      </c>
      <c r="G16" s="104">
        <v>649724</v>
      </c>
      <c r="H16" s="154" t="s">
        <v>91</v>
      </c>
    </row>
    <row r="17" spans="1:8" ht="15">
      <c r="A17" s="155" t="s">
        <v>172</v>
      </c>
      <c r="B17" s="152">
        <v>30</v>
      </c>
      <c r="C17" s="156">
        <v>1</v>
      </c>
      <c r="D17" s="104">
        <v>343</v>
      </c>
      <c r="E17" s="104">
        <v>1822</v>
      </c>
      <c r="F17" s="104">
        <v>625</v>
      </c>
      <c r="G17" s="104">
        <v>1498092</v>
      </c>
      <c r="H17" s="157" t="s">
        <v>173</v>
      </c>
    </row>
    <row r="18" spans="1:8" ht="21" customHeight="1">
      <c r="A18" s="155" t="s">
        <v>174</v>
      </c>
      <c r="B18" s="152">
        <v>7</v>
      </c>
      <c r="C18" s="156">
        <v>1</v>
      </c>
      <c r="D18" s="104">
        <v>52</v>
      </c>
      <c r="E18" s="104">
        <v>2129</v>
      </c>
      <c r="F18" s="104">
        <v>111</v>
      </c>
      <c r="G18" s="104">
        <v>138673</v>
      </c>
      <c r="H18" s="158" t="s">
        <v>175</v>
      </c>
    </row>
    <row r="19" spans="1:8" ht="14.25" customHeight="1">
      <c r="A19" s="155" t="s">
        <v>176</v>
      </c>
      <c r="B19" s="152">
        <v>38</v>
      </c>
      <c r="C19" s="156">
        <v>1</v>
      </c>
      <c r="D19" s="104">
        <v>579</v>
      </c>
      <c r="E19" s="104">
        <v>2116</v>
      </c>
      <c r="F19" s="104">
        <v>1225</v>
      </c>
      <c r="G19" s="104">
        <v>2326941</v>
      </c>
      <c r="H19" s="159" t="s">
        <v>177</v>
      </c>
    </row>
    <row r="20" spans="1:8" ht="15">
      <c r="A20" s="155" t="s">
        <v>178</v>
      </c>
      <c r="B20" s="152">
        <v>13</v>
      </c>
      <c r="C20" s="156">
        <v>1</v>
      </c>
      <c r="D20" s="104">
        <v>347</v>
      </c>
      <c r="E20" s="104">
        <v>2127</v>
      </c>
      <c r="F20" s="104">
        <v>738</v>
      </c>
      <c r="G20" s="104">
        <v>1079789</v>
      </c>
      <c r="H20" s="62" t="s">
        <v>179</v>
      </c>
    </row>
    <row r="21" spans="1:8" ht="15">
      <c r="A21" s="155" t="s">
        <v>180</v>
      </c>
      <c r="B21" s="160">
        <v>2</v>
      </c>
      <c r="C21" s="156">
        <v>1</v>
      </c>
      <c r="D21" s="104">
        <v>172</v>
      </c>
      <c r="E21" s="104">
        <v>2000</v>
      </c>
      <c r="F21" s="104">
        <v>344</v>
      </c>
      <c r="G21" s="104">
        <v>535500</v>
      </c>
      <c r="H21" s="157" t="s">
        <v>181</v>
      </c>
    </row>
    <row r="22" spans="1:8" ht="15">
      <c r="A22" s="161" t="s">
        <v>182</v>
      </c>
      <c r="B22" s="160">
        <v>21</v>
      </c>
      <c r="C22" s="156">
        <v>1</v>
      </c>
      <c r="D22" s="104">
        <v>1061</v>
      </c>
      <c r="E22" s="104">
        <v>2206</v>
      </c>
      <c r="F22" s="104">
        <v>2341</v>
      </c>
      <c r="G22" s="104">
        <v>4365603</v>
      </c>
      <c r="H22" s="157" t="s">
        <v>183</v>
      </c>
    </row>
    <row r="23" spans="1:8" ht="20.25" customHeight="1">
      <c r="A23" s="161" t="s">
        <v>106</v>
      </c>
      <c r="B23" s="160">
        <v>3</v>
      </c>
      <c r="C23" s="156">
        <v>1</v>
      </c>
      <c r="D23" s="104">
        <v>31</v>
      </c>
      <c r="E23" s="104">
        <v>2667</v>
      </c>
      <c r="F23" s="104">
        <v>83</v>
      </c>
      <c r="G23" s="104">
        <v>162000</v>
      </c>
      <c r="H23" s="159" t="s">
        <v>107</v>
      </c>
    </row>
    <row r="24" spans="1:8" ht="15">
      <c r="A24" s="161" t="s">
        <v>108</v>
      </c>
      <c r="B24" s="160">
        <v>2</v>
      </c>
      <c r="C24" s="156">
        <v>1</v>
      </c>
      <c r="D24" s="104">
        <v>38</v>
      </c>
      <c r="E24" s="104">
        <v>2550</v>
      </c>
      <c r="F24" s="104">
        <v>97</v>
      </c>
      <c r="G24" s="104">
        <v>253413</v>
      </c>
      <c r="H24" s="62" t="s">
        <v>109</v>
      </c>
    </row>
    <row r="25" spans="1:8" ht="15">
      <c r="A25" s="155" t="s">
        <v>184</v>
      </c>
      <c r="B25" s="160">
        <v>1</v>
      </c>
      <c r="C25" s="156">
        <v>1</v>
      </c>
      <c r="D25" s="104">
        <v>19</v>
      </c>
      <c r="E25" s="104">
        <v>3000</v>
      </c>
      <c r="F25" s="104">
        <v>57</v>
      </c>
      <c r="G25" s="104">
        <v>71438</v>
      </c>
      <c r="H25" s="62" t="s">
        <v>185</v>
      </c>
    </row>
    <row r="26" spans="1:8" ht="15">
      <c r="A26" s="155" t="s">
        <v>287</v>
      </c>
      <c r="B26" s="160">
        <v>10</v>
      </c>
      <c r="C26" s="156">
        <v>1</v>
      </c>
      <c r="D26" s="104">
        <v>98</v>
      </c>
      <c r="E26" s="104">
        <v>1940</v>
      </c>
      <c r="F26" s="104">
        <v>190</v>
      </c>
      <c r="G26" s="104">
        <v>256646</v>
      </c>
      <c r="H26" s="157" t="s">
        <v>187</v>
      </c>
    </row>
    <row r="27" spans="1:8" ht="15">
      <c r="A27" s="155" t="s">
        <v>189</v>
      </c>
      <c r="B27" s="160">
        <v>26</v>
      </c>
      <c r="C27" s="156">
        <v>1</v>
      </c>
      <c r="D27" s="104">
        <v>2540</v>
      </c>
      <c r="E27" s="104">
        <v>1898</v>
      </c>
      <c r="F27" s="104">
        <v>4821</v>
      </c>
      <c r="G27" s="104">
        <v>7788724</v>
      </c>
      <c r="H27" s="62" t="s">
        <v>190</v>
      </c>
    </row>
    <row r="28" spans="1:8" ht="15">
      <c r="A28" s="161" t="s">
        <v>39</v>
      </c>
      <c r="B28" s="160">
        <f>SUM(B16:B27)</f>
        <v>159</v>
      </c>
      <c r="C28" s="156">
        <v>1</v>
      </c>
      <c r="D28" s="104">
        <f>SUM(D16:D27)</f>
        <v>5550</v>
      </c>
      <c r="E28" s="104">
        <v>2005</v>
      </c>
      <c r="F28" s="104">
        <f>SUM(F16:F27)</f>
        <v>11127</v>
      </c>
      <c r="G28" s="104">
        <f>SUM(G16:G27)</f>
        <v>19126543</v>
      </c>
      <c r="H28" s="162" t="s">
        <v>22</v>
      </c>
    </row>
  </sheetData>
  <mergeCells count="16">
    <mergeCell ref="G12:G15"/>
    <mergeCell ref="A5:H6"/>
    <mergeCell ref="A7:H8"/>
    <mergeCell ref="A10:A15"/>
    <mergeCell ref="B10:B11"/>
    <mergeCell ref="C10:C11"/>
    <mergeCell ref="D10:D11"/>
    <mergeCell ref="E10:E11"/>
    <mergeCell ref="F10:F11"/>
    <mergeCell ref="G10:G11"/>
    <mergeCell ref="H10:H15"/>
    <mergeCell ref="B12:B15"/>
    <mergeCell ref="C12:C15"/>
    <mergeCell ref="D12:D15"/>
    <mergeCell ref="E12:E15"/>
    <mergeCell ref="F12:F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29"/>
  <sheetViews>
    <sheetView rightToLeft="1" topLeftCell="A8" workbookViewId="0">
      <selection activeCell="G30" sqref="G30"/>
    </sheetView>
  </sheetViews>
  <sheetFormatPr defaultRowHeight="12.75"/>
  <cols>
    <col min="2" max="2" width="12.42578125" customWidth="1"/>
    <col min="4" max="4" width="11.85546875" customWidth="1"/>
    <col min="5" max="5" width="14.5703125" customWidth="1"/>
    <col min="6" max="6" width="14.28515625" customWidth="1"/>
    <col min="7" max="7" width="24.42578125" customWidth="1"/>
  </cols>
  <sheetData>
    <row r="6" spans="1:7" ht="15.75">
      <c r="A6" s="323" t="s">
        <v>288</v>
      </c>
      <c r="B6" s="323"/>
      <c r="C6" s="323"/>
      <c r="D6" s="323"/>
      <c r="E6" s="323"/>
      <c r="F6" s="323"/>
      <c r="G6" s="323"/>
    </row>
    <row r="7" spans="1:7" ht="15.75">
      <c r="A7" s="323" t="s">
        <v>289</v>
      </c>
      <c r="B7" s="323"/>
      <c r="C7" s="323"/>
      <c r="D7" s="323"/>
      <c r="E7" s="323"/>
      <c r="F7" s="323"/>
      <c r="G7" s="323"/>
    </row>
    <row r="8" spans="1:7" ht="15.75">
      <c r="A8" s="419" t="s">
        <v>290</v>
      </c>
      <c r="B8" s="419"/>
      <c r="C8" s="163"/>
      <c r="D8" s="163"/>
      <c r="E8" s="163"/>
      <c r="F8" s="163"/>
      <c r="G8" s="164" t="s">
        <v>291</v>
      </c>
    </row>
    <row r="9" spans="1:7" ht="15.75">
      <c r="A9" s="85" t="s">
        <v>292</v>
      </c>
      <c r="B9" s="90"/>
      <c r="C9" s="90"/>
      <c r="D9" s="90"/>
      <c r="E9" s="165"/>
      <c r="F9" s="420" t="s">
        <v>293</v>
      </c>
      <c r="G9" s="420"/>
    </row>
    <row r="10" spans="1:7" ht="30">
      <c r="A10" s="310" t="s">
        <v>88</v>
      </c>
      <c r="B10" s="167" t="s">
        <v>280</v>
      </c>
      <c r="C10" s="422" t="s">
        <v>294</v>
      </c>
      <c r="D10" s="422"/>
      <c r="E10" s="422" t="s">
        <v>295</v>
      </c>
      <c r="F10" s="422"/>
      <c r="G10" s="423" t="s">
        <v>281</v>
      </c>
    </row>
    <row r="11" spans="1:7" ht="15">
      <c r="A11" s="312"/>
      <c r="B11" s="426" t="s">
        <v>296</v>
      </c>
      <c r="C11" s="417" t="s">
        <v>297</v>
      </c>
      <c r="D11" s="417"/>
      <c r="E11" s="417" t="s">
        <v>298</v>
      </c>
      <c r="F11" s="417"/>
      <c r="G11" s="424"/>
    </row>
    <row r="12" spans="1:7" ht="15">
      <c r="A12" s="312"/>
      <c r="B12" s="426"/>
      <c r="C12" s="169" t="s">
        <v>299</v>
      </c>
      <c r="D12" s="169" t="s">
        <v>300</v>
      </c>
      <c r="E12" s="169" t="s">
        <v>299</v>
      </c>
      <c r="F12" s="169" t="s">
        <v>300</v>
      </c>
      <c r="G12" s="424"/>
    </row>
    <row r="13" spans="1:7" ht="15">
      <c r="A13" s="421"/>
      <c r="B13" s="427"/>
      <c r="C13" s="170" t="s">
        <v>301</v>
      </c>
      <c r="D13" s="170" t="s">
        <v>207</v>
      </c>
      <c r="E13" s="170" t="s">
        <v>302</v>
      </c>
      <c r="F13" s="170" t="s">
        <v>207</v>
      </c>
      <c r="G13" s="425"/>
    </row>
    <row r="14" spans="1:7" ht="15">
      <c r="A14" s="95" t="s">
        <v>303</v>
      </c>
      <c r="B14" s="171">
        <v>15</v>
      </c>
      <c r="C14" s="104">
        <v>152178</v>
      </c>
      <c r="D14" s="104">
        <v>23920192</v>
      </c>
      <c r="E14" s="104">
        <v>0</v>
      </c>
      <c r="F14" s="104">
        <v>0</v>
      </c>
      <c r="G14" s="154" t="s">
        <v>304</v>
      </c>
    </row>
    <row r="15" spans="1:7" ht="15">
      <c r="A15" s="172" t="s">
        <v>305</v>
      </c>
      <c r="B15" s="171">
        <v>63</v>
      </c>
      <c r="C15" s="104">
        <v>779353</v>
      </c>
      <c r="D15" s="104">
        <v>126251288</v>
      </c>
      <c r="E15" s="104">
        <v>0</v>
      </c>
      <c r="F15" s="104">
        <v>0</v>
      </c>
      <c r="G15" s="62" t="s">
        <v>95</v>
      </c>
    </row>
    <row r="16" spans="1:7" ht="15">
      <c r="A16" s="172" t="s">
        <v>96</v>
      </c>
      <c r="B16" s="171">
        <v>15</v>
      </c>
      <c r="C16" s="104">
        <v>19481</v>
      </c>
      <c r="D16" s="104">
        <v>3384500</v>
      </c>
      <c r="E16" s="104">
        <v>0</v>
      </c>
      <c r="F16" s="104">
        <v>0</v>
      </c>
      <c r="G16" s="158" t="s">
        <v>97</v>
      </c>
    </row>
    <row r="17" spans="1:7" ht="15">
      <c r="A17" s="172" t="s">
        <v>98</v>
      </c>
      <c r="B17" s="171">
        <v>92</v>
      </c>
      <c r="C17" s="104">
        <v>997747</v>
      </c>
      <c r="D17" s="104">
        <v>154646917</v>
      </c>
      <c r="E17" s="104">
        <v>0</v>
      </c>
      <c r="F17" s="104">
        <v>0</v>
      </c>
      <c r="G17" s="62" t="s">
        <v>99</v>
      </c>
    </row>
    <row r="18" spans="1:7" ht="15">
      <c r="A18" s="172" t="s">
        <v>100</v>
      </c>
      <c r="B18" s="173">
        <v>19</v>
      </c>
      <c r="C18" s="104">
        <v>195852</v>
      </c>
      <c r="D18" s="104">
        <v>31625463</v>
      </c>
      <c r="E18" s="104">
        <v>2600</v>
      </c>
      <c r="F18" s="104">
        <v>1040000</v>
      </c>
      <c r="G18" s="62" t="s">
        <v>101</v>
      </c>
    </row>
    <row r="19" spans="1:7" ht="15">
      <c r="A19" s="172" t="s">
        <v>102</v>
      </c>
      <c r="B19" s="173">
        <v>13</v>
      </c>
      <c r="C19" s="104">
        <v>236411</v>
      </c>
      <c r="D19" s="104">
        <v>33645522</v>
      </c>
      <c r="E19" s="104">
        <v>0</v>
      </c>
      <c r="F19" s="104">
        <v>0</v>
      </c>
      <c r="G19" s="62" t="s">
        <v>103</v>
      </c>
    </row>
    <row r="20" spans="1:7" ht="15">
      <c r="A20" s="172" t="s">
        <v>104</v>
      </c>
      <c r="B20" s="173">
        <v>25</v>
      </c>
      <c r="C20" s="104">
        <v>431596</v>
      </c>
      <c r="D20" s="104">
        <v>69918552</v>
      </c>
      <c r="E20" s="104">
        <v>4536</v>
      </c>
      <c r="F20" s="104">
        <v>2268000</v>
      </c>
      <c r="G20" s="62" t="s">
        <v>105</v>
      </c>
    </row>
    <row r="21" spans="1:7" ht="15">
      <c r="A21" s="172" t="s">
        <v>306</v>
      </c>
      <c r="B21" s="173">
        <v>20</v>
      </c>
      <c r="C21" s="104">
        <v>569270</v>
      </c>
      <c r="D21" s="104">
        <v>82540282</v>
      </c>
      <c r="E21" s="104">
        <v>0</v>
      </c>
      <c r="F21" s="104">
        <v>0</v>
      </c>
      <c r="G21" s="62" t="s">
        <v>307</v>
      </c>
    </row>
    <row r="22" spans="1:7" ht="15">
      <c r="A22" s="172" t="s">
        <v>308</v>
      </c>
      <c r="B22" s="173">
        <v>2</v>
      </c>
      <c r="C22" s="104">
        <v>1796</v>
      </c>
      <c r="D22" s="104">
        <v>270983</v>
      </c>
      <c r="E22" s="104">
        <v>1675</v>
      </c>
      <c r="F22" s="104">
        <v>670000</v>
      </c>
      <c r="G22" s="62" t="s">
        <v>309</v>
      </c>
    </row>
    <row r="23" spans="1:7" ht="15">
      <c r="A23" s="172" t="s">
        <v>184</v>
      </c>
      <c r="B23" s="173">
        <v>5</v>
      </c>
      <c r="C23" s="104">
        <v>40189</v>
      </c>
      <c r="D23" s="104">
        <v>6682297</v>
      </c>
      <c r="E23" s="104">
        <v>0</v>
      </c>
      <c r="F23" s="104">
        <v>0</v>
      </c>
      <c r="G23" s="62" t="s">
        <v>185</v>
      </c>
    </row>
    <row r="24" spans="1:7" ht="15">
      <c r="A24" s="172" t="s">
        <v>112</v>
      </c>
      <c r="B24" s="173">
        <v>9</v>
      </c>
      <c r="C24" s="104">
        <v>522228</v>
      </c>
      <c r="D24" s="104">
        <v>83474080</v>
      </c>
      <c r="E24" s="104">
        <v>0</v>
      </c>
      <c r="F24" s="104">
        <v>0</v>
      </c>
      <c r="G24" s="62" t="s">
        <v>113</v>
      </c>
    </row>
    <row r="25" spans="1:7" ht="15">
      <c r="A25" s="172" t="s">
        <v>310</v>
      </c>
      <c r="B25" s="174">
        <v>10</v>
      </c>
      <c r="C25" s="104">
        <v>24559</v>
      </c>
      <c r="D25" s="104">
        <v>3679982</v>
      </c>
      <c r="E25" s="104">
        <v>0</v>
      </c>
      <c r="F25" s="104">
        <v>0</v>
      </c>
      <c r="G25" s="62" t="s">
        <v>115</v>
      </c>
    </row>
    <row r="26" spans="1:7" ht="15">
      <c r="A26" s="172" t="s">
        <v>119</v>
      </c>
      <c r="B26" s="173">
        <v>45</v>
      </c>
      <c r="C26" s="104">
        <v>771427</v>
      </c>
      <c r="D26" s="104">
        <v>116248893</v>
      </c>
      <c r="E26" s="104">
        <v>0</v>
      </c>
      <c r="F26" s="104">
        <v>0</v>
      </c>
      <c r="G26" s="62" t="s">
        <v>120</v>
      </c>
    </row>
    <row r="27" spans="1:7" ht="15">
      <c r="A27" s="172" t="s">
        <v>191</v>
      </c>
      <c r="B27" s="173">
        <f>SUM(B14:B26)</f>
        <v>333</v>
      </c>
      <c r="C27" s="104">
        <f>SUM(C14:C26)</f>
        <v>4742087</v>
      </c>
      <c r="D27" s="104">
        <f>SUM(D14:D26)</f>
        <v>736288951</v>
      </c>
      <c r="E27" s="104">
        <f>SUM(E14:E26)</f>
        <v>8811</v>
      </c>
      <c r="F27" s="104">
        <f>SUM(F14:F26)</f>
        <v>3978000</v>
      </c>
      <c r="G27" s="62" t="s">
        <v>192</v>
      </c>
    </row>
    <row r="28" spans="1:7">
      <c r="A28" s="418" t="s">
        <v>311</v>
      </c>
      <c r="B28" s="418"/>
      <c r="C28" s="418"/>
      <c r="D28" s="418"/>
      <c r="E28" s="418"/>
      <c r="F28" s="39"/>
    </row>
    <row r="29" spans="1:7">
      <c r="F29" s="139"/>
    </row>
  </sheetData>
  <mergeCells count="12">
    <mergeCell ref="E11:F11"/>
    <mergeCell ref="A28:E28"/>
    <mergeCell ref="A6:G6"/>
    <mergeCell ref="A7:G7"/>
    <mergeCell ref="A8:B8"/>
    <mergeCell ref="F9:G9"/>
    <mergeCell ref="A10:A13"/>
    <mergeCell ref="C10:D10"/>
    <mergeCell ref="E10:F10"/>
    <mergeCell ref="G10:G13"/>
    <mergeCell ref="B11:B13"/>
    <mergeCell ref="C11:D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8"/>
  <sheetViews>
    <sheetView rightToLeft="1" topLeftCell="A4" workbookViewId="0">
      <selection activeCell="A4" sqref="A4:J4"/>
    </sheetView>
  </sheetViews>
  <sheetFormatPr defaultRowHeight="12.75"/>
  <cols>
    <col min="4" max="4" width="10.140625" customWidth="1"/>
    <col min="5" max="5" width="15.5703125" customWidth="1"/>
    <col min="10" max="10" width="12.28515625" customWidth="1"/>
  </cols>
  <sheetData>
    <row r="4" spans="1:10" ht="15.75">
      <c r="A4" s="428" t="s">
        <v>513</v>
      </c>
      <c r="B4" s="322"/>
      <c r="C4" s="322"/>
      <c r="D4" s="322"/>
      <c r="E4" s="322"/>
      <c r="F4" s="322"/>
      <c r="G4" s="322"/>
      <c r="H4" s="322"/>
      <c r="I4" s="322"/>
      <c r="J4" s="322"/>
    </row>
    <row r="5" spans="1:10" ht="15.75">
      <c r="A5" s="429" t="s">
        <v>312</v>
      </c>
      <c r="B5" s="429"/>
      <c r="C5" s="429"/>
      <c r="D5" s="429"/>
      <c r="E5" s="429"/>
      <c r="F5" s="429"/>
      <c r="G5" s="429"/>
      <c r="H5" s="429"/>
      <c r="I5" s="429"/>
      <c r="J5" s="429"/>
    </row>
    <row r="6" spans="1:10" ht="15.75">
      <c r="A6" s="430" t="s">
        <v>313</v>
      </c>
      <c r="B6" s="430"/>
      <c r="C6" s="175"/>
      <c r="D6" s="175"/>
      <c r="E6" s="175"/>
      <c r="F6" s="176"/>
      <c r="G6" s="177"/>
      <c r="H6" s="178"/>
      <c r="I6" s="431" t="s">
        <v>314</v>
      </c>
      <c r="J6" s="431"/>
    </row>
    <row r="7" spans="1:10" ht="15.75">
      <c r="A7" s="284" t="s">
        <v>315</v>
      </c>
      <c r="B7" s="284"/>
      <c r="C7" s="284"/>
      <c r="D7" s="179"/>
      <c r="E7" s="177"/>
      <c r="F7" s="176"/>
      <c r="G7" s="432" t="s">
        <v>316</v>
      </c>
      <c r="H7" s="432"/>
      <c r="I7" s="432"/>
      <c r="J7" s="432"/>
    </row>
    <row r="8" spans="1:10">
      <c r="A8" s="309" t="s">
        <v>13</v>
      </c>
      <c r="B8" s="309"/>
      <c r="C8" s="309"/>
      <c r="D8" s="310"/>
      <c r="E8" s="433" t="s">
        <v>198</v>
      </c>
      <c r="F8" s="435" t="s">
        <v>17</v>
      </c>
      <c r="G8" s="435"/>
      <c r="H8" s="435"/>
      <c r="I8" s="435"/>
      <c r="J8" s="436"/>
    </row>
    <row r="9" spans="1:10">
      <c r="A9" s="311"/>
      <c r="B9" s="311"/>
      <c r="C9" s="311"/>
      <c r="D9" s="312"/>
      <c r="E9" s="434"/>
      <c r="F9" s="435"/>
      <c r="G9" s="435"/>
      <c r="H9" s="435"/>
      <c r="I9" s="435"/>
      <c r="J9" s="436"/>
    </row>
    <row r="10" spans="1:10" ht="15">
      <c r="A10" s="311"/>
      <c r="B10" s="311"/>
      <c r="C10" s="311"/>
      <c r="D10" s="312"/>
      <c r="E10" s="180"/>
      <c r="F10" s="435"/>
      <c r="G10" s="435"/>
      <c r="H10" s="435"/>
      <c r="I10" s="435"/>
      <c r="J10" s="436"/>
    </row>
    <row r="11" spans="1:10" ht="15">
      <c r="A11" s="335"/>
      <c r="B11" s="335"/>
      <c r="C11" s="335"/>
      <c r="D11" s="421"/>
      <c r="E11" s="181" t="s">
        <v>199</v>
      </c>
      <c r="F11" s="435"/>
      <c r="G11" s="435"/>
      <c r="H11" s="435"/>
      <c r="I11" s="435"/>
      <c r="J11" s="436"/>
    </row>
    <row r="12" spans="1:10" ht="14.25">
      <c r="A12" s="437" t="s">
        <v>200</v>
      </c>
      <c r="B12" s="440" t="s">
        <v>201</v>
      </c>
      <c r="C12" s="441" t="s">
        <v>317</v>
      </c>
      <c r="D12" s="442"/>
      <c r="E12" s="104">
        <v>13850</v>
      </c>
      <c r="F12" s="443" t="s">
        <v>318</v>
      </c>
      <c r="G12" s="444"/>
      <c r="H12" s="445" t="s">
        <v>319</v>
      </c>
      <c r="I12" s="446"/>
      <c r="J12" s="447" t="s">
        <v>320</v>
      </c>
    </row>
    <row r="13" spans="1:10" ht="14.25">
      <c r="A13" s="438"/>
      <c r="B13" s="440"/>
      <c r="C13" s="441" t="s">
        <v>206</v>
      </c>
      <c r="D13" s="442"/>
      <c r="E13" s="104">
        <v>78279810</v>
      </c>
      <c r="F13" s="450" t="s">
        <v>321</v>
      </c>
      <c r="G13" s="450"/>
      <c r="H13" s="443"/>
      <c r="I13" s="444"/>
      <c r="J13" s="448"/>
    </row>
    <row r="14" spans="1:10" ht="14.25">
      <c r="A14" s="438"/>
      <c r="B14" s="440" t="s">
        <v>208</v>
      </c>
      <c r="C14" s="441" t="s">
        <v>322</v>
      </c>
      <c r="D14" s="442"/>
      <c r="E14" s="104">
        <v>388311</v>
      </c>
      <c r="F14" s="450" t="s">
        <v>323</v>
      </c>
      <c r="G14" s="450"/>
      <c r="H14" s="451" t="s">
        <v>324</v>
      </c>
      <c r="I14" s="451"/>
      <c r="J14" s="448"/>
    </row>
    <row r="15" spans="1:10" ht="14.25">
      <c r="A15" s="438"/>
      <c r="B15" s="440"/>
      <c r="C15" s="441" t="s">
        <v>206</v>
      </c>
      <c r="D15" s="442"/>
      <c r="E15" s="104">
        <v>347528334</v>
      </c>
      <c r="F15" s="450" t="s">
        <v>321</v>
      </c>
      <c r="G15" s="450"/>
      <c r="H15" s="452"/>
      <c r="I15" s="452"/>
      <c r="J15" s="448"/>
    </row>
    <row r="16" spans="1:10" ht="14.25">
      <c r="A16" s="438"/>
      <c r="B16" s="440" t="s">
        <v>325</v>
      </c>
      <c r="C16" s="453" t="s">
        <v>326</v>
      </c>
      <c r="D16" s="182" t="s">
        <v>213</v>
      </c>
      <c r="E16" s="104">
        <v>2277</v>
      </c>
      <c r="F16" s="183" t="s">
        <v>214</v>
      </c>
      <c r="G16" s="445" t="s">
        <v>327</v>
      </c>
      <c r="H16" s="446"/>
      <c r="I16" s="474" t="s">
        <v>328</v>
      </c>
      <c r="J16" s="448"/>
    </row>
    <row r="17" spans="1:10" ht="14.25">
      <c r="A17" s="438"/>
      <c r="B17" s="440"/>
      <c r="C17" s="453"/>
      <c r="D17" s="182" t="s">
        <v>217</v>
      </c>
      <c r="E17" s="104">
        <v>78</v>
      </c>
      <c r="F17" s="183" t="s">
        <v>218</v>
      </c>
      <c r="G17" s="472"/>
      <c r="H17" s="473"/>
      <c r="I17" s="475"/>
      <c r="J17" s="448"/>
    </row>
    <row r="18" spans="1:10" ht="14.25">
      <c r="A18" s="438"/>
      <c r="B18" s="440"/>
      <c r="C18" s="441" t="s">
        <v>39</v>
      </c>
      <c r="D18" s="442"/>
      <c r="E18" s="104">
        <f>SUM(E16:E17)</f>
        <v>2355</v>
      </c>
      <c r="F18" s="183" t="s">
        <v>22</v>
      </c>
      <c r="G18" s="443"/>
      <c r="H18" s="444"/>
      <c r="I18" s="475"/>
      <c r="J18" s="448"/>
    </row>
    <row r="19" spans="1:10" ht="14.25">
      <c r="A19" s="438"/>
      <c r="B19" s="440"/>
      <c r="C19" s="453" t="s">
        <v>329</v>
      </c>
      <c r="D19" s="182" t="s">
        <v>213</v>
      </c>
      <c r="E19" s="104">
        <v>6300086</v>
      </c>
      <c r="F19" s="183" t="s">
        <v>214</v>
      </c>
      <c r="G19" s="454" t="s">
        <v>330</v>
      </c>
      <c r="H19" s="454"/>
      <c r="I19" s="475"/>
      <c r="J19" s="448"/>
    </row>
    <row r="20" spans="1:10" ht="14.25">
      <c r="A20" s="438"/>
      <c r="B20" s="440"/>
      <c r="C20" s="453"/>
      <c r="D20" s="182" t="s">
        <v>217</v>
      </c>
      <c r="E20" s="104">
        <v>151150</v>
      </c>
      <c r="F20" s="183" t="s">
        <v>218</v>
      </c>
      <c r="G20" s="454"/>
      <c r="H20" s="454"/>
      <c r="I20" s="475"/>
      <c r="J20" s="448"/>
    </row>
    <row r="21" spans="1:10" ht="14.25">
      <c r="A21" s="438"/>
      <c r="B21" s="440"/>
      <c r="C21" s="441" t="s">
        <v>39</v>
      </c>
      <c r="D21" s="442"/>
      <c r="E21" s="104">
        <f>SUM(E19:E20)</f>
        <v>6451236</v>
      </c>
      <c r="F21" s="183" t="s">
        <v>22</v>
      </c>
      <c r="G21" s="454"/>
      <c r="H21" s="454"/>
      <c r="I21" s="475"/>
      <c r="J21" s="448"/>
    </row>
    <row r="22" spans="1:10" ht="14.25">
      <c r="A22" s="438"/>
      <c r="B22" s="440"/>
      <c r="C22" s="441" t="s">
        <v>331</v>
      </c>
      <c r="D22" s="442"/>
      <c r="E22" s="104">
        <v>835279</v>
      </c>
      <c r="F22" s="455" t="s">
        <v>332</v>
      </c>
      <c r="G22" s="456"/>
      <c r="H22" s="457"/>
      <c r="I22" s="475"/>
      <c r="J22" s="448"/>
    </row>
    <row r="23" spans="1:10" ht="14.25">
      <c r="A23" s="438"/>
      <c r="B23" s="440"/>
      <c r="C23" s="441" t="s">
        <v>333</v>
      </c>
      <c r="D23" s="442"/>
      <c r="E23" s="104">
        <v>1360956</v>
      </c>
      <c r="F23" s="455" t="s">
        <v>270</v>
      </c>
      <c r="G23" s="456"/>
      <c r="H23" s="457"/>
      <c r="I23" s="475"/>
      <c r="J23" s="448"/>
    </row>
    <row r="24" spans="1:10" ht="14.25">
      <c r="A24" s="438"/>
      <c r="B24" s="440"/>
      <c r="C24" s="441" t="s">
        <v>227</v>
      </c>
      <c r="D24" s="442"/>
      <c r="E24" s="104">
        <v>8948388</v>
      </c>
      <c r="F24" s="455" t="s">
        <v>228</v>
      </c>
      <c r="G24" s="456"/>
      <c r="H24" s="457"/>
      <c r="I24" s="475"/>
      <c r="J24" s="448"/>
    </row>
    <row r="25" spans="1:10" ht="14.25">
      <c r="A25" s="438"/>
      <c r="B25" s="440"/>
      <c r="C25" s="464" t="s">
        <v>229</v>
      </c>
      <c r="D25" s="465"/>
      <c r="E25" s="104">
        <v>4004876</v>
      </c>
      <c r="F25" s="460" t="s">
        <v>334</v>
      </c>
      <c r="G25" s="461"/>
      <c r="H25" s="462"/>
      <c r="I25" s="475"/>
      <c r="J25" s="448"/>
    </row>
    <row r="26" spans="1:10" ht="14.25">
      <c r="A26" s="438"/>
      <c r="B26" s="471"/>
      <c r="C26" s="466"/>
      <c r="D26" s="467"/>
      <c r="E26" s="104"/>
      <c r="F26" s="468" t="s">
        <v>335</v>
      </c>
      <c r="G26" s="469"/>
      <c r="H26" s="470"/>
      <c r="I26" s="475"/>
      <c r="J26" s="448"/>
    </row>
    <row r="27" spans="1:10" ht="14.25">
      <c r="A27" s="439"/>
      <c r="B27" s="471"/>
      <c r="C27" s="458" t="s">
        <v>231</v>
      </c>
      <c r="D27" s="459"/>
      <c r="E27" s="104">
        <v>2654920</v>
      </c>
      <c r="F27" s="460" t="s">
        <v>336</v>
      </c>
      <c r="G27" s="461"/>
      <c r="H27" s="462"/>
      <c r="I27" s="475"/>
      <c r="J27" s="449"/>
    </row>
    <row r="28" spans="1:10" ht="14.25">
      <c r="A28" s="463" t="s">
        <v>337</v>
      </c>
      <c r="B28" s="463"/>
      <c r="C28" s="463"/>
      <c r="D28" s="463"/>
      <c r="E28" s="104">
        <f>E13+E15+E21+E22+E23+E24+E25+E27</f>
        <v>450063799</v>
      </c>
      <c r="F28" s="455" t="s">
        <v>271</v>
      </c>
      <c r="G28" s="456"/>
      <c r="H28" s="456"/>
      <c r="I28" s="456"/>
      <c r="J28" s="456"/>
    </row>
  </sheetData>
  <mergeCells count="44">
    <mergeCell ref="C27:D27"/>
    <mergeCell ref="F27:H27"/>
    <mergeCell ref="A28:D28"/>
    <mergeCell ref="F28:J28"/>
    <mergeCell ref="C23:D23"/>
    <mergeCell ref="F23:H23"/>
    <mergeCell ref="C24:D24"/>
    <mergeCell ref="F24:H24"/>
    <mergeCell ref="C25:D26"/>
    <mergeCell ref="F25:H25"/>
    <mergeCell ref="F26:H26"/>
    <mergeCell ref="B16:B27"/>
    <mergeCell ref="C16:C17"/>
    <mergeCell ref="G16:H18"/>
    <mergeCell ref="I16:I27"/>
    <mergeCell ref="C18:D18"/>
    <mergeCell ref="F15:G15"/>
    <mergeCell ref="C19:C20"/>
    <mergeCell ref="G19:H21"/>
    <mergeCell ref="C21:D21"/>
    <mergeCell ref="C22:D22"/>
    <mergeCell ref="F22:H22"/>
    <mergeCell ref="A8:D11"/>
    <mergeCell ref="E8:E9"/>
    <mergeCell ref="F8:J11"/>
    <mergeCell ref="A12:A27"/>
    <mergeCell ref="B12:B13"/>
    <mergeCell ref="C12:D12"/>
    <mergeCell ref="F12:G12"/>
    <mergeCell ref="H12:I13"/>
    <mergeCell ref="J12:J27"/>
    <mergeCell ref="C13:D13"/>
    <mergeCell ref="F13:G13"/>
    <mergeCell ref="B14:B15"/>
    <mergeCell ref="C14:D14"/>
    <mergeCell ref="F14:G14"/>
    <mergeCell ref="H14:I15"/>
    <mergeCell ref="C15:D15"/>
    <mergeCell ref="A4:J4"/>
    <mergeCell ref="A5:J5"/>
    <mergeCell ref="A6:B6"/>
    <mergeCell ref="I6:J6"/>
    <mergeCell ref="A7:C7"/>
    <mergeCell ref="G7:J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23"/>
  <sheetViews>
    <sheetView rightToLeft="1" workbookViewId="0">
      <selection activeCell="A5" sqref="A5:J5"/>
    </sheetView>
  </sheetViews>
  <sheetFormatPr defaultRowHeight="12.75"/>
  <cols>
    <col min="1" max="1" width="10.28515625" customWidth="1"/>
    <col min="2" max="2" width="9.7109375" customWidth="1"/>
    <col min="5" max="5" width="14.5703125" customWidth="1"/>
  </cols>
  <sheetData>
    <row r="5" spans="1:10" ht="15.75">
      <c r="A5" s="476" t="s">
        <v>514</v>
      </c>
      <c r="B5" s="322"/>
      <c r="C5" s="322"/>
      <c r="D5" s="322"/>
      <c r="E5" s="322"/>
      <c r="F5" s="322"/>
      <c r="G5" s="322"/>
      <c r="H5" s="322"/>
      <c r="I5" s="322"/>
      <c r="J5" s="322"/>
    </row>
    <row r="6" spans="1:10" ht="15.75">
      <c r="A6" s="429" t="s">
        <v>338</v>
      </c>
      <c r="B6" s="429"/>
      <c r="C6" s="429"/>
      <c r="D6" s="429"/>
      <c r="E6" s="429"/>
      <c r="F6" s="429"/>
      <c r="G6" s="429"/>
      <c r="H6" s="429"/>
      <c r="I6" s="429"/>
      <c r="J6" s="429"/>
    </row>
    <row r="7" spans="1:10" ht="15.75">
      <c r="A7" s="431" t="s">
        <v>339</v>
      </c>
      <c r="B7" s="431"/>
      <c r="C7" s="179"/>
      <c r="D7" s="179"/>
      <c r="E7" s="179"/>
      <c r="F7" s="179"/>
      <c r="G7" s="179"/>
      <c r="H7" s="179"/>
      <c r="I7" s="431" t="s">
        <v>340</v>
      </c>
      <c r="J7" s="431"/>
    </row>
    <row r="8" spans="1:10" ht="15.75">
      <c r="A8" s="391" t="s">
        <v>341</v>
      </c>
      <c r="B8" s="391"/>
      <c r="C8" s="391"/>
      <c r="D8" s="184"/>
      <c r="E8" s="185"/>
      <c r="F8" s="177"/>
      <c r="G8" s="432" t="s">
        <v>342</v>
      </c>
      <c r="H8" s="432"/>
      <c r="I8" s="432"/>
      <c r="J8" s="432"/>
    </row>
    <row r="9" spans="1:10">
      <c r="A9" s="309" t="s">
        <v>13</v>
      </c>
      <c r="B9" s="309"/>
      <c r="C9" s="309"/>
      <c r="D9" s="310"/>
      <c r="E9" s="422" t="s">
        <v>52</v>
      </c>
      <c r="F9" s="478" t="s">
        <v>17</v>
      </c>
      <c r="G9" s="479"/>
      <c r="H9" s="479"/>
      <c r="I9" s="479"/>
      <c r="J9" s="479"/>
    </row>
    <row r="10" spans="1:10">
      <c r="A10" s="311"/>
      <c r="B10" s="311"/>
      <c r="C10" s="311"/>
      <c r="D10" s="312"/>
      <c r="E10" s="477"/>
      <c r="F10" s="480"/>
      <c r="G10" s="481"/>
      <c r="H10" s="481"/>
      <c r="I10" s="481"/>
      <c r="J10" s="481"/>
    </row>
    <row r="11" spans="1:10" ht="15">
      <c r="A11" s="311"/>
      <c r="B11" s="311"/>
      <c r="C11" s="311"/>
      <c r="D11" s="312"/>
      <c r="E11" s="180" t="s">
        <v>15</v>
      </c>
      <c r="F11" s="480"/>
      <c r="G11" s="481"/>
      <c r="H11" s="481"/>
      <c r="I11" s="481"/>
      <c r="J11" s="481"/>
    </row>
    <row r="12" spans="1:10" ht="15">
      <c r="A12" s="335"/>
      <c r="B12" s="335"/>
      <c r="C12" s="335"/>
      <c r="D12" s="421"/>
      <c r="E12" s="186" t="s">
        <v>21</v>
      </c>
      <c r="F12" s="482"/>
      <c r="G12" s="483"/>
      <c r="H12" s="483"/>
      <c r="I12" s="483"/>
      <c r="J12" s="483"/>
    </row>
    <row r="13" spans="1:10" ht="15">
      <c r="A13" s="324" t="s">
        <v>235</v>
      </c>
      <c r="B13" s="324"/>
      <c r="C13" s="324"/>
      <c r="D13" s="325"/>
      <c r="E13" s="104">
        <v>1010</v>
      </c>
      <c r="F13" s="484" t="s">
        <v>343</v>
      </c>
      <c r="G13" s="485"/>
      <c r="H13" s="485"/>
      <c r="I13" s="485"/>
      <c r="J13" s="485"/>
    </row>
    <row r="14" spans="1:10" ht="15">
      <c r="A14" s="325" t="s">
        <v>238</v>
      </c>
      <c r="B14" s="487"/>
      <c r="C14" s="436" t="s">
        <v>344</v>
      </c>
      <c r="D14" s="334"/>
      <c r="E14" s="104">
        <v>5550</v>
      </c>
      <c r="F14" s="450" t="s">
        <v>239</v>
      </c>
      <c r="G14" s="450"/>
      <c r="H14" s="488" t="s">
        <v>345</v>
      </c>
      <c r="I14" s="489"/>
      <c r="J14" s="489"/>
    </row>
    <row r="15" spans="1:10" ht="15">
      <c r="A15" s="325"/>
      <c r="B15" s="487"/>
      <c r="C15" s="436" t="s">
        <v>206</v>
      </c>
      <c r="D15" s="334"/>
      <c r="E15" s="104">
        <v>19126543</v>
      </c>
      <c r="F15" s="486" t="s">
        <v>207</v>
      </c>
      <c r="G15" s="486"/>
      <c r="H15" s="490"/>
      <c r="I15" s="491"/>
      <c r="J15" s="491"/>
    </row>
    <row r="16" spans="1:10" ht="15">
      <c r="A16" s="325" t="s">
        <v>346</v>
      </c>
      <c r="B16" s="487"/>
      <c r="C16" s="435" t="s">
        <v>344</v>
      </c>
      <c r="D16" s="435"/>
      <c r="E16" s="104">
        <v>4750898</v>
      </c>
      <c r="F16" s="486" t="s">
        <v>347</v>
      </c>
      <c r="G16" s="486"/>
      <c r="H16" s="488" t="s">
        <v>348</v>
      </c>
      <c r="I16" s="489"/>
      <c r="J16" s="489"/>
    </row>
    <row r="17" spans="1:10" ht="15">
      <c r="A17" s="325"/>
      <c r="B17" s="487"/>
      <c r="C17" s="435" t="s">
        <v>206</v>
      </c>
      <c r="D17" s="435"/>
      <c r="E17" s="104">
        <v>740266951</v>
      </c>
      <c r="F17" s="486" t="s">
        <v>207</v>
      </c>
      <c r="G17" s="486"/>
      <c r="H17" s="490"/>
      <c r="I17" s="491"/>
      <c r="J17" s="491"/>
    </row>
    <row r="18" spans="1:10" ht="15">
      <c r="A18" s="325" t="s">
        <v>242</v>
      </c>
      <c r="B18" s="487"/>
      <c r="C18" s="487"/>
      <c r="D18" s="487"/>
      <c r="E18" s="104">
        <v>6600733</v>
      </c>
      <c r="F18" s="495" t="s">
        <v>349</v>
      </c>
      <c r="G18" s="495"/>
      <c r="H18" s="495"/>
      <c r="I18" s="495"/>
      <c r="J18" s="484"/>
    </row>
    <row r="19" spans="1:10" ht="15">
      <c r="A19" s="496" t="s">
        <v>350</v>
      </c>
      <c r="B19" s="497"/>
      <c r="C19" s="497"/>
      <c r="D19" s="497"/>
      <c r="E19" s="104">
        <v>59450</v>
      </c>
      <c r="F19" s="498" t="s">
        <v>351</v>
      </c>
      <c r="G19" s="498"/>
      <c r="H19" s="498"/>
      <c r="I19" s="498"/>
      <c r="J19" s="499"/>
    </row>
    <row r="20" spans="1:10" ht="15">
      <c r="A20" s="324" t="s">
        <v>246</v>
      </c>
      <c r="B20" s="324"/>
      <c r="C20" s="324"/>
      <c r="D20" s="325"/>
      <c r="E20" s="104">
        <f>E15+E17+E18+E19</f>
        <v>766053677</v>
      </c>
      <c r="F20" s="495" t="s">
        <v>352</v>
      </c>
      <c r="G20" s="495"/>
      <c r="H20" s="495"/>
      <c r="I20" s="495"/>
      <c r="J20" s="484"/>
    </row>
    <row r="21" spans="1:10" ht="15">
      <c r="A21" s="187"/>
      <c r="B21" s="187"/>
      <c r="C21" s="187"/>
      <c r="D21" s="187"/>
      <c r="E21" s="187"/>
      <c r="F21" s="187"/>
      <c r="G21" s="188"/>
      <c r="H21" s="189"/>
      <c r="I21" s="189"/>
      <c r="J21" s="189"/>
    </row>
    <row r="22" spans="1:10">
      <c r="A22" s="492" t="s">
        <v>353</v>
      </c>
      <c r="B22" s="492"/>
      <c r="C22" s="492"/>
      <c r="D22" s="492"/>
      <c r="E22" s="492"/>
      <c r="F22" s="493" t="s">
        <v>354</v>
      </c>
      <c r="G22" s="493"/>
      <c r="H22" s="493"/>
      <c r="I22" s="493"/>
      <c r="J22" s="493"/>
    </row>
    <row r="23" spans="1:10">
      <c r="A23" s="188"/>
      <c r="B23" s="188"/>
      <c r="C23" s="188"/>
      <c r="D23" s="188"/>
      <c r="E23" s="188"/>
      <c r="F23" s="494"/>
      <c r="G23" s="494"/>
      <c r="H23" s="494"/>
      <c r="I23" s="494"/>
      <c r="J23" s="494"/>
    </row>
  </sheetData>
  <mergeCells count="32">
    <mergeCell ref="A22:E22"/>
    <mergeCell ref="F22:J22"/>
    <mergeCell ref="F23:J23"/>
    <mergeCell ref="A18:D18"/>
    <mergeCell ref="F18:J18"/>
    <mergeCell ref="A19:D19"/>
    <mergeCell ref="F19:J19"/>
    <mergeCell ref="A20:D20"/>
    <mergeCell ref="F20:J20"/>
    <mergeCell ref="F15:G15"/>
    <mergeCell ref="A16:B17"/>
    <mergeCell ref="C16:D16"/>
    <mergeCell ref="F16:G16"/>
    <mergeCell ref="H16:J17"/>
    <mergeCell ref="C17:D17"/>
    <mergeCell ref="F17:G17"/>
    <mergeCell ref="A14:B15"/>
    <mergeCell ref="C14:D14"/>
    <mergeCell ref="F14:G14"/>
    <mergeCell ref="H14:J15"/>
    <mergeCell ref="C15:D15"/>
    <mergeCell ref="A9:D12"/>
    <mergeCell ref="E9:E10"/>
    <mergeCell ref="F9:J12"/>
    <mergeCell ref="A13:D13"/>
    <mergeCell ref="F13:J13"/>
    <mergeCell ref="A5:J5"/>
    <mergeCell ref="A6:J6"/>
    <mergeCell ref="A7:B7"/>
    <mergeCell ref="I7:J7"/>
    <mergeCell ref="A8:C8"/>
    <mergeCell ref="G8:J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30"/>
  <sheetViews>
    <sheetView rightToLeft="1" topLeftCell="A11" workbookViewId="0">
      <selection activeCell="D36" sqref="D36"/>
    </sheetView>
  </sheetViews>
  <sheetFormatPr defaultRowHeight="12.75"/>
  <cols>
    <col min="4" max="4" width="18.7109375" customWidth="1"/>
    <col min="5" max="5" width="15.140625" customWidth="1"/>
    <col min="7" max="7" width="12.42578125" customWidth="1"/>
    <col min="8" max="8" width="15.42578125" customWidth="1"/>
  </cols>
  <sheetData>
    <row r="6" spans="1:8" ht="15.75">
      <c r="A6" s="506" t="s">
        <v>515</v>
      </c>
      <c r="B6" s="506"/>
      <c r="C6" s="506"/>
      <c r="D6" s="506"/>
      <c r="E6" s="506"/>
      <c r="F6" s="506"/>
      <c r="G6" s="506"/>
      <c r="H6" s="506"/>
    </row>
    <row r="7" spans="1:8" ht="15.75">
      <c r="A7" s="282" t="s">
        <v>355</v>
      </c>
      <c r="B7" s="282"/>
      <c r="C7" s="282"/>
      <c r="D7" s="282"/>
      <c r="E7" s="282"/>
      <c r="F7" s="282"/>
      <c r="G7" s="282"/>
      <c r="H7" s="282"/>
    </row>
    <row r="8" spans="1:8" ht="15.75">
      <c r="A8" s="507" t="s">
        <v>356</v>
      </c>
      <c r="B8" s="507"/>
      <c r="C8" s="190"/>
      <c r="D8" s="190"/>
      <c r="E8" s="190"/>
      <c r="F8" s="190"/>
      <c r="G8" s="191"/>
      <c r="H8" s="192" t="s">
        <v>357</v>
      </c>
    </row>
    <row r="9" spans="1:8" ht="15.75">
      <c r="A9" s="508" t="s">
        <v>358</v>
      </c>
      <c r="B9" s="508"/>
      <c r="C9" s="508"/>
      <c r="D9" s="193"/>
      <c r="E9" s="193"/>
      <c r="F9" s="191"/>
      <c r="G9" s="509" t="s">
        <v>252</v>
      </c>
      <c r="H9" s="509"/>
    </row>
    <row r="10" spans="1:8" ht="15">
      <c r="A10" s="510" t="s">
        <v>13</v>
      </c>
      <c r="B10" s="510"/>
      <c r="C10" s="511"/>
      <c r="D10" s="514" t="s">
        <v>198</v>
      </c>
      <c r="E10" s="511"/>
      <c r="F10" s="514" t="s">
        <v>17</v>
      </c>
      <c r="G10" s="510"/>
      <c r="H10" s="510"/>
    </row>
    <row r="11" spans="1:8" ht="15">
      <c r="A11" s="512"/>
      <c r="B11" s="512"/>
      <c r="C11" s="513"/>
      <c r="D11" s="516" t="s">
        <v>199</v>
      </c>
      <c r="E11" s="517"/>
      <c r="F11" s="515"/>
      <c r="G11" s="512"/>
      <c r="H11" s="512"/>
    </row>
    <row r="12" spans="1:8" ht="15">
      <c r="A12" s="512"/>
      <c r="B12" s="512"/>
      <c r="C12" s="513"/>
      <c r="D12" s="194" t="s">
        <v>359</v>
      </c>
      <c r="E12" s="195" t="s">
        <v>254</v>
      </c>
      <c r="F12" s="515"/>
      <c r="G12" s="512"/>
      <c r="H12" s="512"/>
    </row>
    <row r="13" spans="1:8" ht="25.5">
      <c r="A13" s="512"/>
      <c r="B13" s="512"/>
      <c r="C13" s="513"/>
      <c r="D13" s="196" t="s">
        <v>360</v>
      </c>
      <c r="E13" s="197" t="s">
        <v>361</v>
      </c>
      <c r="F13" s="515"/>
      <c r="G13" s="512"/>
      <c r="H13" s="512"/>
    </row>
    <row r="14" spans="1:8" ht="13.5">
      <c r="A14" s="534" t="s">
        <v>200</v>
      </c>
      <c r="B14" s="503" t="s">
        <v>257</v>
      </c>
      <c r="C14" s="504"/>
      <c r="D14" s="200">
        <v>8036</v>
      </c>
      <c r="E14" s="200">
        <v>3977</v>
      </c>
      <c r="F14" s="505" t="s">
        <v>362</v>
      </c>
      <c r="G14" s="505"/>
      <c r="H14" s="537" t="s">
        <v>320</v>
      </c>
    </row>
    <row r="15" spans="1:8" ht="13.5">
      <c r="A15" s="535"/>
      <c r="B15" s="503" t="s">
        <v>259</v>
      </c>
      <c r="C15" s="504"/>
      <c r="D15" s="104">
        <v>29317</v>
      </c>
      <c r="E15" s="104">
        <v>14508</v>
      </c>
      <c r="F15" s="505" t="s">
        <v>363</v>
      </c>
      <c r="G15" s="505"/>
      <c r="H15" s="538"/>
    </row>
    <row r="16" spans="1:8" ht="13.5">
      <c r="A16" s="535"/>
      <c r="B16" s="500" t="s">
        <v>261</v>
      </c>
      <c r="C16" s="198" t="s">
        <v>213</v>
      </c>
      <c r="D16" s="104">
        <v>512</v>
      </c>
      <c r="E16" s="104">
        <v>253</v>
      </c>
      <c r="F16" s="199" t="s">
        <v>214</v>
      </c>
      <c r="G16" s="502" t="s">
        <v>330</v>
      </c>
      <c r="H16" s="538"/>
    </row>
    <row r="17" spans="1:8" ht="13.5">
      <c r="A17" s="535"/>
      <c r="B17" s="501"/>
      <c r="C17" s="198" t="s">
        <v>217</v>
      </c>
      <c r="D17" s="104">
        <v>8</v>
      </c>
      <c r="E17" s="104">
        <v>4</v>
      </c>
      <c r="F17" s="199" t="s">
        <v>218</v>
      </c>
      <c r="G17" s="502"/>
      <c r="H17" s="538"/>
    </row>
    <row r="18" spans="1:8" ht="13.5">
      <c r="A18" s="535"/>
      <c r="B18" s="503" t="s">
        <v>267</v>
      </c>
      <c r="C18" s="504"/>
      <c r="D18" s="104">
        <v>114</v>
      </c>
      <c r="E18" s="104">
        <v>38</v>
      </c>
      <c r="F18" s="505" t="s">
        <v>364</v>
      </c>
      <c r="G18" s="505"/>
      <c r="H18" s="538"/>
    </row>
    <row r="19" spans="1:8" ht="13.5">
      <c r="A19" s="535"/>
      <c r="B19" s="503" t="s">
        <v>269</v>
      </c>
      <c r="C19" s="504"/>
      <c r="D19" s="104">
        <v>815</v>
      </c>
      <c r="E19" s="104">
        <v>56</v>
      </c>
      <c r="F19" s="505" t="s">
        <v>365</v>
      </c>
      <c r="G19" s="505"/>
      <c r="H19" s="538"/>
    </row>
    <row r="20" spans="1:8" ht="13.5">
      <c r="A20" s="535"/>
      <c r="B20" s="503" t="s">
        <v>227</v>
      </c>
      <c r="C20" s="504"/>
      <c r="D20" s="104">
        <v>403</v>
      </c>
      <c r="E20" s="104">
        <v>350</v>
      </c>
      <c r="F20" s="505" t="s">
        <v>366</v>
      </c>
      <c r="G20" s="505"/>
      <c r="H20" s="538"/>
    </row>
    <row r="21" spans="1:8">
      <c r="A21" s="535"/>
      <c r="B21" s="518" t="s">
        <v>229</v>
      </c>
      <c r="C21" s="519"/>
      <c r="D21" s="104">
        <v>335</v>
      </c>
      <c r="E21" s="104">
        <v>176</v>
      </c>
      <c r="F21" s="502" t="s">
        <v>367</v>
      </c>
      <c r="G21" s="502"/>
      <c r="H21" s="538"/>
    </row>
    <row r="22" spans="1:8">
      <c r="A22" s="535"/>
      <c r="B22" s="520"/>
      <c r="C22" s="521"/>
      <c r="D22" s="104"/>
      <c r="E22" s="104"/>
      <c r="F22" s="502"/>
      <c r="G22" s="502"/>
      <c r="H22" s="538"/>
    </row>
    <row r="23" spans="1:8">
      <c r="A23" s="535"/>
      <c r="B23" s="505" t="s">
        <v>231</v>
      </c>
      <c r="C23" s="505"/>
      <c r="D23" s="104">
        <v>166</v>
      </c>
      <c r="E23" s="104">
        <v>77</v>
      </c>
      <c r="F23" s="502" t="s">
        <v>336</v>
      </c>
      <c r="G23" s="502"/>
      <c r="H23" s="538"/>
    </row>
    <row r="24" spans="1:8">
      <c r="A24" s="536"/>
      <c r="B24" s="522"/>
      <c r="C24" s="522"/>
      <c r="D24" s="104"/>
      <c r="E24" s="104"/>
      <c r="F24" s="500"/>
      <c r="G24" s="500"/>
      <c r="H24" s="539"/>
    </row>
    <row r="25" spans="1:8" ht="13.5">
      <c r="A25" s="523" t="s">
        <v>233</v>
      </c>
      <c r="B25" s="523"/>
      <c r="C25" s="524"/>
      <c r="D25" s="104">
        <f>SUM(D14:D24)</f>
        <v>39706</v>
      </c>
      <c r="E25" s="104">
        <f>SUM(E14:E24)</f>
        <v>19439</v>
      </c>
      <c r="F25" s="525" t="s">
        <v>234</v>
      </c>
      <c r="G25" s="526"/>
      <c r="H25" s="526"/>
    </row>
    <row r="26" spans="1:8" ht="13.5">
      <c r="A26" s="527" t="s">
        <v>237</v>
      </c>
      <c r="B26" s="520" t="s">
        <v>272</v>
      </c>
      <c r="C26" s="521"/>
      <c r="D26" s="104">
        <v>3398</v>
      </c>
      <c r="E26" s="104">
        <v>1682</v>
      </c>
      <c r="F26" s="530" t="s">
        <v>368</v>
      </c>
      <c r="G26" s="530"/>
      <c r="H26" s="531" t="s">
        <v>369</v>
      </c>
    </row>
    <row r="27" spans="1:8" ht="13.5">
      <c r="A27" s="528"/>
      <c r="B27" s="503" t="s">
        <v>242</v>
      </c>
      <c r="C27" s="504"/>
      <c r="D27" s="104">
        <v>476</v>
      </c>
      <c r="E27" s="104">
        <v>236</v>
      </c>
      <c r="F27" s="502" t="s">
        <v>274</v>
      </c>
      <c r="G27" s="502"/>
      <c r="H27" s="532"/>
    </row>
    <row r="28" spans="1:8" ht="13.5">
      <c r="A28" s="528"/>
      <c r="B28" s="503" t="s">
        <v>275</v>
      </c>
      <c r="C28" s="504"/>
      <c r="D28" s="104">
        <v>4</v>
      </c>
      <c r="E28" s="104">
        <v>2</v>
      </c>
      <c r="F28" s="505" t="s">
        <v>370</v>
      </c>
      <c r="G28" s="505"/>
      <c r="H28" s="532"/>
    </row>
    <row r="29" spans="1:8" ht="13.5">
      <c r="A29" s="529"/>
      <c r="B29" s="518" t="s">
        <v>371</v>
      </c>
      <c r="C29" s="519"/>
      <c r="D29" s="104">
        <v>52869</v>
      </c>
      <c r="E29" s="104">
        <v>26163</v>
      </c>
      <c r="F29" s="540" t="s">
        <v>372</v>
      </c>
      <c r="G29" s="540"/>
      <c r="H29" s="533"/>
    </row>
    <row r="30" spans="1:8" ht="13.5">
      <c r="A30" s="523" t="s">
        <v>246</v>
      </c>
      <c r="B30" s="523"/>
      <c r="C30" s="524"/>
      <c r="D30" s="104">
        <f>SUM(D26:D29)</f>
        <v>56747</v>
      </c>
      <c r="E30" s="104">
        <f>SUM(E26:E29)</f>
        <v>28083</v>
      </c>
      <c r="F30" s="525" t="s">
        <v>247</v>
      </c>
      <c r="G30" s="526"/>
      <c r="H30" s="526"/>
    </row>
  </sheetData>
  <mergeCells count="41">
    <mergeCell ref="B28:C28"/>
    <mergeCell ref="F28:G28"/>
    <mergeCell ref="B29:C29"/>
    <mergeCell ref="F29:G29"/>
    <mergeCell ref="A30:C30"/>
    <mergeCell ref="F30:H30"/>
    <mergeCell ref="B23:C24"/>
    <mergeCell ref="F23:G24"/>
    <mergeCell ref="A25:C25"/>
    <mergeCell ref="F25:H25"/>
    <mergeCell ref="A26:A29"/>
    <mergeCell ref="B26:C26"/>
    <mergeCell ref="F26:G26"/>
    <mergeCell ref="H26:H29"/>
    <mergeCell ref="B27:C27"/>
    <mergeCell ref="F27:G27"/>
    <mergeCell ref="A14:A24"/>
    <mergeCell ref="B14:C14"/>
    <mergeCell ref="F14:G14"/>
    <mergeCell ref="H14:H24"/>
    <mergeCell ref="B15:C15"/>
    <mergeCell ref="F15:G15"/>
    <mergeCell ref="B19:C19"/>
    <mergeCell ref="F19:G19"/>
    <mergeCell ref="B20:C20"/>
    <mergeCell ref="F20:G20"/>
    <mergeCell ref="B21:C22"/>
    <mergeCell ref="F21:G22"/>
    <mergeCell ref="B16:B17"/>
    <mergeCell ref="G16:G17"/>
    <mergeCell ref="B18:C18"/>
    <mergeCell ref="F18:G18"/>
    <mergeCell ref="A6:H6"/>
    <mergeCell ref="A7:H7"/>
    <mergeCell ref="A8:B8"/>
    <mergeCell ref="A9:C9"/>
    <mergeCell ref="G9:H9"/>
    <mergeCell ref="A10:C13"/>
    <mergeCell ref="D10:E10"/>
    <mergeCell ref="F10:H13"/>
    <mergeCell ref="D11:E1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8"/>
  <sheetViews>
    <sheetView rightToLeft="1" topLeftCell="A3" workbookViewId="0">
      <selection activeCell="L3" sqref="L3"/>
    </sheetView>
  </sheetViews>
  <sheetFormatPr defaultRowHeight="12.75"/>
  <cols>
    <col min="4" max="4" width="12.140625" customWidth="1"/>
    <col min="5" max="5" width="11.140625" customWidth="1"/>
    <col min="6" max="6" width="11.42578125" customWidth="1"/>
    <col min="7" max="7" width="13.7109375" customWidth="1"/>
    <col min="8" max="8" width="14" customWidth="1"/>
    <col min="9" max="9" width="15.85546875" customWidth="1"/>
  </cols>
  <sheetData>
    <row r="4" spans="1:9" ht="15.75">
      <c r="A4" s="541" t="s">
        <v>373</v>
      </c>
      <c r="B4" s="541"/>
      <c r="C4" s="541"/>
      <c r="D4" s="541"/>
      <c r="E4" s="541"/>
      <c r="F4" s="541"/>
      <c r="G4" s="541"/>
      <c r="H4" s="541"/>
      <c r="I4" s="541"/>
    </row>
    <row r="5" spans="1:9">
      <c r="A5" s="307" t="s">
        <v>374</v>
      </c>
      <c r="B5" s="307"/>
      <c r="C5" s="307"/>
      <c r="D5" s="307"/>
      <c r="E5" s="307"/>
      <c r="F5" s="307"/>
      <c r="G5" s="307"/>
      <c r="H5" s="307"/>
      <c r="I5" s="307"/>
    </row>
    <row r="6" spans="1:9">
      <c r="A6" s="307"/>
      <c r="B6" s="307"/>
      <c r="C6" s="307"/>
      <c r="D6" s="307"/>
      <c r="E6" s="307"/>
      <c r="F6" s="307"/>
      <c r="G6" s="307"/>
      <c r="H6" s="307"/>
      <c r="I6" s="307"/>
    </row>
    <row r="7" spans="1:9" ht="15.75">
      <c r="A7" s="391" t="s">
        <v>375</v>
      </c>
      <c r="B7" s="391"/>
      <c r="C7" s="184"/>
      <c r="D7" s="184"/>
      <c r="E7" s="184"/>
      <c r="F7" s="178"/>
      <c r="G7" s="177"/>
      <c r="H7" s="177"/>
      <c r="I7" s="132" t="s">
        <v>376</v>
      </c>
    </row>
    <row r="8" spans="1:9" ht="15">
      <c r="A8" s="334" t="s">
        <v>88</v>
      </c>
      <c r="B8" s="542" t="s">
        <v>377</v>
      </c>
      <c r="C8" s="543" t="s">
        <v>378</v>
      </c>
      <c r="D8" s="544"/>
      <c r="E8" s="108"/>
      <c r="F8" s="543" t="s">
        <v>379</v>
      </c>
      <c r="G8" s="544"/>
      <c r="H8" s="108"/>
      <c r="I8" s="545" t="s">
        <v>281</v>
      </c>
    </row>
    <row r="9" spans="1:9">
      <c r="A9" s="334"/>
      <c r="B9" s="542"/>
      <c r="C9" s="546" t="s">
        <v>380</v>
      </c>
      <c r="D9" s="548" t="s">
        <v>381</v>
      </c>
      <c r="E9" s="548" t="s">
        <v>382</v>
      </c>
      <c r="F9" s="546" t="s">
        <v>380</v>
      </c>
      <c r="G9" s="548" t="s">
        <v>383</v>
      </c>
      <c r="H9" s="548" t="s">
        <v>382</v>
      </c>
      <c r="I9" s="545"/>
    </row>
    <row r="10" spans="1:9" ht="60" customHeight="1">
      <c r="A10" s="334"/>
      <c r="B10" s="542"/>
      <c r="C10" s="547"/>
      <c r="D10" s="549"/>
      <c r="E10" s="549"/>
      <c r="F10" s="547"/>
      <c r="G10" s="549"/>
      <c r="H10" s="549"/>
      <c r="I10" s="545"/>
    </row>
    <row r="11" spans="1:9">
      <c r="A11" s="334"/>
      <c r="B11" s="542"/>
      <c r="C11" s="551" t="s">
        <v>384</v>
      </c>
      <c r="D11" s="553" t="s">
        <v>385</v>
      </c>
      <c r="E11" s="555" t="s">
        <v>386</v>
      </c>
      <c r="F11" s="551" t="s">
        <v>384</v>
      </c>
      <c r="G11" s="553" t="s">
        <v>387</v>
      </c>
      <c r="H11" s="553" t="s">
        <v>386</v>
      </c>
      <c r="I11" s="545"/>
    </row>
    <row r="12" spans="1:9" ht="36" customHeight="1">
      <c r="A12" s="334"/>
      <c r="B12" s="542"/>
      <c r="C12" s="552"/>
      <c r="D12" s="554"/>
      <c r="E12" s="556"/>
      <c r="F12" s="552"/>
      <c r="G12" s="554"/>
      <c r="H12" s="554"/>
      <c r="I12" s="545"/>
    </row>
    <row r="13" spans="1:9" ht="18.75" customHeight="1">
      <c r="A13" s="201" t="s">
        <v>90</v>
      </c>
      <c r="B13" s="104">
        <v>7</v>
      </c>
      <c r="C13" s="104">
        <v>80</v>
      </c>
      <c r="D13" s="104">
        <v>955</v>
      </c>
      <c r="E13" s="104">
        <v>3000</v>
      </c>
      <c r="F13" s="104">
        <v>49</v>
      </c>
      <c r="G13" s="104">
        <v>546</v>
      </c>
      <c r="H13" s="104">
        <v>3000</v>
      </c>
      <c r="I13" s="202" t="s">
        <v>91</v>
      </c>
    </row>
    <row r="14" spans="1:9" ht="16.5" customHeight="1">
      <c r="A14" s="203" t="s">
        <v>92</v>
      </c>
      <c r="B14" s="104">
        <v>5</v>
      </c>
      <c r="C14" s="104">
        <v>46</v>
      </c>
      <c r="D14" s="104">
        <v>170</v>
      </c>
      <c r="E14" s="104">
        <v>0</v>
      </c>
      <c r="F14" s="104">
        <v>29</v>
      </c>
      <c r="G14" s="104">
        <v>145</v>
      </c>
      <c r="H14" s="104">
        <v>0</v>
      </c>
      <c r="I14" s="204" t="s">
        <v>93</v>
      </c>
    </row>
    <row r="15" spans="1:9" ht="20.25" customHeight="1">
      <c r="A15" s="205" t="s">
        <v>388</v>
      </c>
      <c r="B15" s="104">
        <v>6</v>
      </c>
      <c r="C15" s="104">
        <v>18</v>
      </c>
      <c r="D15" s="104">
        <v>30185</v>
      </c>
      <c r="E15" s="104">
        <v>0</v>
      </c>
      <c r="F15" s="104">
        <v>12</v>
      </c>
      <c r="G15" s="104">
        <v>140</v>
      </c>
      <c r="H15" s="104">
        <v>0</v>
      </c>
      <c r="I15" s="206" t="s">
        <v>173</v>
      </c>
    </row>
    <row r="16" spans="1:9" ht="16.5" customHeight="1">
      <c r="A16" s="205" t="s">
        <v>174</v>
      </c>
      <c r="B16" s="104">
        <v>1</v>
      </c>
      <c r="C16" s="104">
        <v>2</v>
      </c>
      <c r="D16" s="104">
        <v>16800</v>
      </c>
      <c r="E16" s="104">
        <v>7500</v>
      </c>
      <c r="F16" s="104">
        <v>2</v>
      </c>
      <c r="G16" s="104">
        <v>25</v>
      </c>
      <c r="H16" s="104">
        <v>2000</v>
      </c>
      <c r="I16" s="130" t="s">
        <v>175</v>
      </c>
    </row>
    <row r="17" spans="1:9" ht="15">
      <c r="A17" s="205" t="s">
        <v>176</v>
      </c>
      <c r="B17" s="104">
        <v>1</v>
      </c>
      <c r="C17" s="104">
        <v>6</v>
      </c>
      <c r="D17" s="104">
        <v>35000</v>
      </c>
      <c r="E17" s="104">
        <v>500</v>
      </c>
      <c r="F17" s="104">
        <v>6</v>
      </c>
      <c r="G17" s="104">
        <v>35000</v>
      </c>
      <c r="H17" s="104">
        <v>500</v>
      </c>
      <c r="I17" s="206" t="s">
        <v>177</v>
      </c>
    </row>
    <row r="18" spans="1:9" ht="15">
      <c r="A18" s="205" t="s">
        <v>178</v>
      </c>
      <c r="B18" s="104">
        <v>13</v>
      </c>
      <c r="C18" s="104">
        <v>156</v>
      </c>
      <c r="D18" s="104">
        <v>76006</v>
      </c>
      <c r="E18" s="104">
        <v>0</v>
      </c>
      <c r="F18" s="104">
        <v>86</v>
      </c>
      <c r="G18" s="104">
        <v>73779</v>
      </c>
      <c r="H18" s="104">
        <v>0</v>
      </c>
      <c r="I18" s="206" t="s">
        <v>179</v>
      </c>
    </row>
    <row r="19" spans="1:9" ht="15">
      <c r="A19" s="205" t="s">
        <v>180</v>
      </c>
      <c r="B19" s="104">
        <v>6</v>
      </c>
      <c r="C19" s="104">
        <v>49</v>
      </c>
      <c r="D19" s="104">
        <v>69242</v>
      </c>
      <c r="E19" s="104">
        <v>0</v>
      </c>
      <c r="F19" s="104">
        <v>40</v>
      </c>
      <c r="G19" s="104">
        <v>37914</v>
      </c>
      <c r="H19" s="104">
        <v>0</v>
      </c>
      <c r="I19" s="206" t="s">
        <v>389</v>
      </c>
    </row>
    <row r="20" spans="1:9" ht="15">
      <c r="A20" s="205" t="s">
        <v>182</v>
      </c>
      <c r="B20" s="104">
        <v>8</v>
      </c>
      <c r="C20" s="104">
        <v>105</v>
      </c>
      <c r="D20" s="104">
        <v>71315</v>
      </c>
      <c r="E20" s="104">
        <v>0</v>
      </c>
      <c r="F20" s="104">
        <v>54</v>
      </c>
      <c r="G20" s="104">
        <v>71015</v>
      </c>
      <c r="H20" s="104">
        <v>0</v>
      </c>
      <c r="I20" s="206" t="s">
        <v>183</v>
      </c>
    </row>
    <row r="21" spans="1:9" ht="15">
      <c r="A21" s="205" t="s">
        <v>106</v>
      </c>
      <c r="B21" s="104">
        <v>1</v>
      </c>
      <c r="C21" s="104">
        <v>8</v>
      </c>
      <c r="D21" s="104">
        <v>57</v>
      </c>
      <c r="E21" s="104">
        <v>0</v>
      </c>
      <c r="F21" s="104">
        <v>6</v>
      </c>
      <c r="G21" s="104">
        <v>57</v>
      </c>
      <c r="H21" s="104">
        <v>0</v>
      </c>
      <c r="I21" s="207" t="s">
        <v>107</v>
      </c>
    </row>
    <row r="22" spans="1:9" ht="15">
      <c r="A22" s="205" t="s">
        <v>108</v>
      </c>
      <c r="B22" s="104">
        <v>1</v>
      </c>
      <c r="C22" s="104">
        <v>4</v>
      </c>
      <c r="D22" s="104">
        <v>40</v>
      </c>
      <c r="E22" s="104">
        <v>40</v>
      </c>
      <c r="F22" s="104">
        <v>2</v>
      </c>
      <c r="G22" s="104">
        <v>20</v>
      </c>
      <c r="H22" s="104">
        <v>20</v>
      </c>
      <c r="I22" s="208" t="s">
        <v>109</v>
      </c>
    </row>
    <row r="23" spans="1:9" ht="15">
      <c r="A23" s="205" t="s">
        <v>184</v>
      </c>
      <c r="B23" s="104">
        <v>6</v>
      </c>
      <c r="C23" s="104">
        <v>42</v>
      </c>
      <c r="D23" s="104">
        <v>172800</v>
      </c>
      <c r="E23" s="104">
        <v>0</v>
      </c>
      <c r="F23" s="104">
        <v>17</v>
      </c>
      <c r="G23" s="104">
        <v>115200</v>
      </c>
      <c r="H23" s="104">
        <v>0</v>
      </c>
      <c r="I23" s="206" t="s">
        <v>390</v>
      </c>
    </row>
    <row r="24" spans="1:9" ht="15">
      <c r="A24" s="205" t="s">
        <v>112</v>
      </c>
      <c r="B24" s="104">
        <v>2</v>
      </c>
      <c r="C24" s="104">
        <v>48</v>
      </c>
      <c r="D24" s="104">
        <v>1728</v>
      </c>
      <c r="E24" s="104">
        <v>0</v>
      </c>
      <c r="F24" s="104">
        <v>10</v>
      </c>
      <c r="G24" s="104">
        <v>1728</v>
      </c>
      <c r="H24" s="104">
        <v>0</v>
      </c>
      <c r="I24" s="206" t="s">
        <v>113</v>
      </c>
    </row>
    <row r="25" spans="1:9" ht="15">
      <c r="A25" s="209" t="s">
        <v>287</v>
      </c>
      <c r="B25" s="104">
        <v>1</v>
      </c>
      <c r="C25" s="104">
        <v>6</v>
      </c>
      <c r="D25" s="104">
        <v>28800</v>
      </c>
      <c r="E25" s="104">
        <v>32000</v>
      </c>
      <c r="F25" s="104">
        <v>4</v>
      </c>
      <c r="G25" s="104">
        <v>5640</v>
      </c>
      <c r="H25" s="104">
        <v>0</v>
      </c>
      <c r="I25" s="208" t="s">
        <v>187</v>
      </c>
    </row>
    <row r="26" spans="1:9" ht="15">
      <c r="A26" s="209" t="s">
        <v>189</v>
      </c>
      <c r="B26" s="104">
        <v>2</v>
      </c>
      <c r="C26" s="104">
        <v>23</v>
      </c>
      <c r="D26" s="104">
        <v>1050</v>
      </c>
      <c r="E26" s="104">
        <v>0</v>
      </c>
      <c r="F26" s="104">
        <v>11</v>
      </c>
      <c r="G26" s="104">
        <v>160</v>
      </c>
      <c r="H26" s="104">
        <v>0</v>
      </c>
      <c r="I26" s="210" t="s">
        <v>190</v>
      </c>
    </row>
    <row r="27" spans="1:9" ht="15">
      <c r="A27" s="205" t="s">
        <v>39</v>
      </c>
      <c r="B27" s="104">
        <f>SUM(B13:B26)</f>
        <v>60</v>
      </c>
      <c r="C27" s="104">
        <f t="shared" ref="C27:H27" si="0">SUM(C13:C26)</f>
        <v>593</v>
      </c>
      <c r="D27" s="104">
        <f t="shared" si="0"/>
        <v>504148</v>
      </c>
      <c r="E27" s="104">
        <f t="shared" si="0"/>
        <v>43040</v>
      </c>
      <c r="F27" s="104">
        <f t="shared" si="0"/>
        <v>328</v>
      </c>
      <c r="G27" s="104">
        <f t="shared" si="0"/>
        <v>341369</v>
      </c>
      <c r="H27" s="104">
        <f t="shared" si="0"/>
        <v>5520</v>
      </c>
      <c r="I27" s="206" t="s">
        <v>22</v>
      </c>
    </row>
    <row r="28" spans="1:9">
      <c r="A28" s="550"/>
      <c r="B28" s="550"/>
      <c r="C28" s="550"/>
      <c r="D28" s="550"/>
      <c r="E28" s="550"/>
      <c r="F28" s="550"/>
      <c r="G28" s="550"/>
      <c r="H28" s="211"/>
      <c r="I28" s="24"/>
    </row>
  </sheetData>
  <mergeCells count="21">
    <mergeCell ref="A28:G28"/>
    <mergeCell ref="E9:E10"/>
    <mergeCell ref="F9:F10"/>
    <mergeCell ref="G9:G10"/>
    <mergeCell ref="H9:H10"/>
    <mergeCell ref="C11:C12"/>
    <mergeCell ref="D11:D12"/>
    <mergeCell ref="E11:E12"/>
    <mergeCell ref="F11:F12"/>
    <mergeCell ref="G11:G12"/>
    <mergeCell ref="H11:H12"/>
    <mergeCell ref="A4:I4"/>
    <mergeCell ref="A5:I6"/>
    <mergeCell ref="A7:B7"/>
    <mergeCell ref="A8:A12"/>
    <mergeCell ref="B8:B12"/>
    <mergeCell ref="C8:D8"/>
    <mergeCell ref="F8:G8"/>
    <mergeCell ref="I8:I12"/>
    <mergeCell ref="C9:C10"/>
    <mergeCell ref="D9:D1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39"/>
  <sheetViews>
    <sheetView rightToLeft="1" workbookViewId="0">
      <selection activeCell="J1" sqref="J1"/>
    </sheetView>
  </sheetViews>
  <sheetFormatPr defaultRowHeight="12.75"/>
  <cols>
    <col min="3" max="3" width="16.42578125" customWidth="1"/>
    <col min="4" max="4" width="21.140625" customWidth="1"/>
    <col min="7" max="7" width="27.42578125" customWidth="1"/>
  </cols>
  <sheetData>
    <row r="5" spans="1:7" ht="15.75">
      <c r="A5" s="322" t="s">
        <v>516</v>
      </c>
      <c r="B5" s="322"/>
      <c r="C5" s="322"/>
      <c r="D5" s="322"/>
      <c r="E5" s="322"/>
      <c r="F5" s="322"/>
      <c r="G5" s="322"/>
    </row>
    <row r="6" spans="1:7" ht="15.75">
      <c r="A6" s="558" t="s">
        <v>391</v>
      </c>
      <c r="B6" s="558"/>
      <c r="C6" s="558"/>
      <c r="D6" s="558"/>
      <c r="E6" s="558"/>
      <c r="F6" s="558"/>
      <c r="G6" s="558"/>
    </row>
    <row r="7" spans="1:7" ht="15.75">
      <c r="A7" s="212"/>
      <c r="B7" s="212"/>
      <c r="C7" s="212"/>
      <c r="D7" s="212"/>
      <c r="E7" s="212"/>
      <c r="F7" s="212"/>
      <c r="G7" s="212"/>
    </row>
    <row r="8" spans="1:7" ht="15.75">
      <c r="A8" s="559" t="s">
        <v>392</v>
      </c>
      <c r="B8" s="559"/>
      <c r="C8" s="177"/>
      <c r="D8" s="177"/>
      <c r="E8" s="177"/>
      <c r="F8" s="177"/>
      <c r="G8" s="176" t="s">
        <v>393</v>
      </c>
    </row>
    <row r="9" spans="1:7" ht="15.75">
      <c r="A9" s="166" t="s">
        <v>394</v>
      </c>
      <c r="B9" s="166"/>
      <c r="C9" s="166"/>
      <c r="D9" s="177"/>
      <c r="E9" s="213"/>
      <c r="F9" s="214"/>
      <c r="G9" s="69" t="s">
        <v>395</v>
      </c>
    </row>
    <row r="10" spans="1:7" ht="15">
      <c r="A10" s="309" t="s">
        <v>396</v>
      </c>
      <c r="B10" s="309"/>
      <c r="C10" s="310"/>
      <c r="D10" s="168" t="s">
        <v>198</v>
      </c>
      <c r="E10" s="279" t="s">
        <v>397</v>
      </c>
      <c r="F10" s="309"/>
      <c r="G10" s="309"/>
    </row>
    <row r="11" spans="1:7" ht="15">
      <c r="A11" s="311"/>
      <c r="B11" s="311"/>
      <c r="C11" s="312"/>
      <c r="D11" s="180"/>
      <c r="E11" s="280"/>
      <c r="F11" s="311"/>
      <c r="G11" s="311"/>
    </row>
    <row r="12" spans="1:7" ht="15">
      <c r="A12" s="335"/>
      <c r="B12" s="335"/>
      <c r="C12" s="421"/>
      <c r="D12" s="215" t="s">
        <v>199</v>
      </c>
      <c r="E12" s="281"/>
      <c r="F12" s="335"/>
      <c r="G12" s="335"/>
    </row>
    <row r="13" spans="1:7" ht="15">
      <c r="A13" s="324" t="s">
        <v>398</v>
      </c>
      <c r="B13" s="324"/>
      <c r="C13" s="325"/>
      <c r="D13" s="104">
        <v>60</v>
      </c>
      <c r="E13" s="557" t="s">
        <v>399</v>
      </c>
      <c r="F13" s="557"/>
      <c r="G13" s="543"/>
    </row>
    <row r="14" spans="1:7" ht="15">
      <c r="A14" s="324" t="s">
        <v>400</v>
      </c>
      <c r="B14" s="324"/>
      <c r="C14" s="325"/>
      <c r="D14" s="104">
        <v>593</v>
      </c>
      <c r="E14" s="560" t="s">
        <v>401</v>
      </c>
      <c r="F14" s="560"/>
      <c r="G14" s="561"/>
    </row>
    <row r="15" spans="1:7" ht="15">
      <c r="A15" s="324" t="s">
        <v>402</v>
      </c>
      <c r="B15" s="324"/>
      <c r="C15" s="325"/>
      <c r="D15" s="104">
        <v>328</v>
      </c>
      <c r="E15" s="560" t="s">
        <v>403</v>
      </c>
      <c r="F15" s="560"/>
      <c r="G15" s="561"/>
    </row>
    <row r="16" spans="1:7" ht="15">
      <c r="A16" s="562" t="s">
        <v>404</v>
      </c>
      <c r="B16" s="563"/>
      <c r="C16" s="216" t="s">
        <v>405</v>
      </c>
      <c r="D16" s="104">
        <v>0</v>
      </c>
      <c r="E16" s="217" t="s">
        <v>301</v>
      </c>
      <c r="F16" s="566" t="s">
        <v>406</v>
      </c>
      <c r="G16" s="567"/>
    </row>
    <row r="17" spans="1:7" ht="15">
      <c r="A17" s="564"/>
      <c r="B17" s="565"/>
      <c r="C17" s="216" t="s">
        <v>300</v>
      </c>
      <c r="D17" s="104">
        <v>0</v>
      </c>
      <c r="E17" s="217" t="s">
        <v>407</v>
      </c>
      <c r="F17" s="566"/>
      <c r="G17" s="567"/>
    </row>
    <row r="18" spans="1:7" ht="15">
      <c r="A18" s="562" t="s">
        <v>408</v>
      </c>
      <c r="B18" s="563"/>
      <c r="C18" s="218" t="s">
        <v>299</v>
      </c>
      <c r="D18" s="104">
        <v>201788</v>
      </c>
      <c r="E18" s="218" t="s">
        <v>301</v>
      </c>
      <c r="F18" s="568" t="s">
        <v>409</v>
      </c>
      <c r="G18" s="569"/>
    </row>
    <row r="19" spans="1:7" ht="15">
      <c r="A19" s="564"/>
      <c r="B19" s="565"/>
      <c r="C19" s="218" t="s">
        <v>300</v>
      </c>
      <c r="D19" s="104">
        <v>102503461</v>
      </c>
      <c r="E19" s="218" t="s">
        <v>407</v>
      </c>
      <c r="F19" s="568"/>
      <c r="G19" s="569"/>
    </row>
    <row r="20" spans="1:7" ht="15">
      <c r="A20" s="570" t="s">
        <v>410</v>
      </c>
      <c r="B20" s="570"/>
      <c r="C20" s="218" t="s">
        <v>299</v>
      </c>
      <c r="D20" s="104">
        <v>6761</v>
      </c>
      <c r="E20" s="218" t="s">
        <v>301</v>
      </c>
      <c r="F20" s="566" t="s">
        <v>411</v>
      </c>
      <c r="G20" s="567"/>
    </row>
    <row r="21" spans="1:7" ht="15">
      <c r="A21" s="571"/>
      <c r="B21" s="571"/>
      <c r="C21" s="218" t="s">
        <v>300</v>
      </c>
      <c r="D21" s="104">
        <v>3433912</v>
      </c>
      <c r="E21" s="218" t="s">
        <v>407</v>
      </c>
      <c r="F21" s="566"/>
      <c r="G21" s="567"/>
    </row>
    <row r="22" spans="1:7" ht="15">
      <c r="A22" s="572" t="s">
        <v>412</v>
      </c>
      <c r="B22" s="572"/>
      <c r="C22" s="219" t="s">
        <v>405</v>
      </c>
      <c r="D22" s="104">
        <v>0</v>
      </c>
      <c r="E22" s="219" t="s">
        <v>302</v>
      </c>
      <c r="F22" s="574" t="s">
        <v>413</v>
      </c>
      <c r="G22" s="575"/>
    </row>
    <row r="23" spans="1:7" ht="15">
      <c r="A23" s="573"/>
      <c r="B23" s="573"/>
      <c r="C23" s="219" t="s">
        <v>300</v>
      </c>
      <c r="D23" s="104">
        <v>0</v>
      </c>
      <c r="E23" s="219" t="s">
        <v>407</v>
      </c>
      <c r="F23" s="574"/>
      <c r="G23" s="575"/>
    </row>
    <row r="24" spans="1:7" ht="15">
      <c r="A24" s="572" t="s">
        <v>414</v>
      </c>
      <c r="B24" s="576"/>
      <c r="C24" s="219" t="s">
        <v>299</v>
      </c>
      <c r="D24" s="104">
        <v>195027</v>
      </c>
      <c r="E24" s="219" t="s">
        <v>301</v>
      </c>
      <c r="F24" s="557" t="s">
        <v>415</v>
      </c>
      <c r="G24" s="543"/>
    </row>
    <row r="25" spans="1:7" ht="15">
      <c r="A25" s="573"/>
      <c r="B25" s="577"/>
      <c r="C25" s="70" t="s">
        <v>300</v>
      </c>
      <c r="D25" s="104">
        <v>99069549</v>
      </c>
      <c r="E25" s="219" t="s">
        <v>407</v>
      </c>
      <c r="F25" s="557"/>
      <c r="G25" s="543"/>
    </row>
    <row r="26" spans="1:7" ht="15">
      <c r="A26" s="324" t="s">
        <v>416</v>
      </c>
      <c r="B26" s="324"/>
      <c r="C26" s="325"/>
      <c r="D26" s="104">
        <v>12605</v>
      </c>
      <c r="E26" s="561" t="s">
        <v>417</v>
      </c>
      <c r="F26" s="578"/>
      <c r="G26" s="578"/>
    </row>
    <row r="27" spans="1:7" ht="15">
      <c r="A27" s="576" t="s">
        <v>418</v>
      </c>
      <c r="B27" s="436" t="s">
        <v>419</v>
      </c>
      <c r="C27" s="334"/>
      <c r="D27" s="104">
        <v>182422</v>
      </c>
      <c r="E27" s="435" t="s">
        <v>420</v>
      </c>
      <c r="F27" s="435"/>
      <c r="G27" s="580" t="s">
        <v>421</v>
      </c>
    </row>
    <row r="28" spans="1:7" ht="15">
      <c r="A28" s="579"/>
      <c r="B28" s="281" t="s">
        <v>422</v>
      </c>
      <c r="C28" s="421"/>
      <c r="D28" s="104">
        <v>4973</v>
      </c>
      <c r="E28" s="435" t="s">
        <v>423</v>
      </c>
      <c r="F28" s="435"/>
      <c r="G28" s="581"/>
    </row>
    <row r="29" spans="1:7" ht="15">
      <c r="A29" s="579"/>
      <c r="B29" s="584" t="s">
        <v>424</v>
      </c>
      <c r="C29" s="585"/>
      <c r="D29" s="104">
        <v>3985</v>
      </c>
      <c r="E29" s="435" t="s">
        <v>425</v>
      </c>
      <c r="F29" s="435"/>
      <c r="G29" s="581"/>
    </row>
    <row r="30" spans="1:7" ht="15">
      <c r="A30" s="579"/>
      <c r="B30" s="422" t="s">
        <v>426</v>
      </c>
      <c r="C30" s="87" t="s">
        <v>202</v>
      </c>
      <c r="D30" s="104">
        <v>173464</v>
      </c>
      <c r="E30" s="87" t="s">
        <v>215</v>
      </c>
      <c r="F30" s="422" t="s">
        <v>427</v>
      </c>
      <c r="G30" s="581"/>
    </row>
    <row r="31" spans="1:7" ht="15">
      <c r="A31" s="577"/>
      <c r="B31" s="586"/>
      <c r="C31" s="87" t="s">
        <v>206</v>
      </c>
      <c r="D31" s="104">
        <v>136248260</v>
      </c>
      <c r="E31" s="87" t="s">
        <v>407</v>
      </c>
      <c r="F31" s="586"/>
      <c r="G31" s="582"/>
    </row>
    <row r="32" spans="1:7" ht="15">
      <c r="A32" s="587" t="s">
        <v>428</v>
      </c>
      <c r="B32" s="587"/>
      <c r="C32" s="496"/>
      <c r="D32" s="104">
        <v>1065342</v>
      </c>
      <c r="E32" s="588" t="s">
        <v>351</v>
      </c>
      <c r="F32" s="589"/>
      <c r="G32" s="589"/>
    </row>
    <row r="33" spans="1:7" ht="15">
      <c r="A33" s="325" t="s">
        <v>246</v>
      </c>
      <c r="B33" s="487"/>
      <c r="C33" s="487"/>
      <c r="D33" s="104">
        <f>SUM(D31:D32)</f>
        <v>137313602</v>
      </c>
      <c r="E33" s="543" t="s">
        <v>429</v>
      </c>
      <c r="F33" s="544"/>
      <c r="G33" s="544"/>
    </row>
    <row r="34" spans="1:7">
      <c r="A34" s="583"/>
      <c r="B34" s="583"/>
    </row>
    <row r="35" spans="1:7">
      <c r="A35" s="145"/>
      <c r="B35" s="145"/>
      <c r="C35" s="145"/>
      <c r="D35" s="145"/>
      <c r="E35" s="145"/>
      <c r="F35" s="145"/>
      <c r="G35" s="220"/>
    </row>
    <row r="39" spans="1:7">
      <c r="D39" s="139"/>
    </row>
  </sheetData>
  <mergeCells count="38">
    <mergeCell ref="A33:C33"/>
    <mergeCell ref="E33:G33"/>
    <mergeCell ref="A34:B34"/>
    <mergeCell ref="B29:C29"/>
    <mergeCell ref="E29:F29"/>
    <mergeCell ref="B30:B31"/>
    <mergeCell ref="F30:F31"/>
    <mergeCell ref="A32:C32"/>
    <mergeCell ref="E32:G32"/>
    <mergeCell ref="A24:B25"/>
    <mergeCell ref="F24:G25"/>
    <mergeCell ref="A26:C26"/>
    <mergeCell ref="E26:G26"/>
    <mergeCell ref="A27:A31"/>
    <mergeCell ref="B27:C27"/>
    <mergeCell ref="E27:F27"/>
    <mergeCell ref="G27:G31"/>
    <mergeCell ref="B28:C28"/>
    <mergeCell ref="E28:F28"/>
    <mergeCell ref="A18:B19"/>
    <mergeCell ref="F18:G19"/>
    <mergeCell ref="A20:B21"/>
    <mergeCell ref="F20:G21"/>
    <mergeCell ref="A22:B23"/>
    <mergeCell ref="F22:G23"/>
    <mergeCell ref="A14:C14"/>
    <mergeCell ref="E14:G14"/>
    <mergeCell ref="A15:C15"/>
    <mergeCell ref="E15:G15"/>
    <mergeCell ref="A16:B17"/>
    <mergeCell ref="F16:G17"/>
    <mergeCell ref="A13:C13"/>
    <mergeCell ref="E13:G13"/>
    <mergeCell ref="A5:G5"/>
    <mergeCell ref="A6:G6"/>
    <mergeCell ref="A8:B8"/>
    <mergeCell ref="A10:C12"/>
    <mergeCell ref="E10: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5"/>
  <sheetViews>
    <sheetView rightToLeft="1" workbookViewId="0">
      <selection activeCell="A5" sqref="A5:F5"/>
    </sheetView>
  </sheetViews>
  <sheetFormatPr defaultRowHeight="12.75"/>
  <cols>
    <col min="1" max="1" width="22.85546875" customWidth="1"/>
    <col min="2" max="2" width="17.42578125" customWidth="1"/>
    <col min="3" max="3" width="13.28515625" customWidth="1"/>
    <col min="4" max="4" width="11.7109375" customWidth="1"/>
    <col min="5" max="5" width="10" customWidth="1"/>
    <col min="6" max="6" width="17.140625" customWidth="1"/>
  </cols>
  <sheetData>
    <row r="5" spans="1:6" ht="15">
      <c r="A5" s="253" t="s">
        <v>503</v>
      </c>
      <c r="B5" s="253"/>
      <c r="C5" s="253"/>
      <c r="D5" s="253"/>
      <c r="E5" s="253"/>
      <c r="F5" s="253"/>
    </row>
    <row r="6" spans="1:6" ht="15">
      <c r="A6" s="254" t="s">
        <v>10</v>
      </c>
      <c r="B6" s="254"/>
      <c r="C6" s="254"/>
      <c r="D6" s="254"/>
      <c r="E6" s="254"/>
      <c r="F6" s="254"/>
    </row>
    <row r="7" spans="1:6" ht="15">
      <c r="A7" s="28" t="s">
        <v>11</v>
      </c>
      <c r="E7" s="255" t="s">
        <v>12</v>
      </c>
      <c r="F7" s="255"/>
    </row>
    <row r="8" spans="1:6" ht="15">
      <c r="A8" s="256" t="s">
        <v>13</v>
      </c>
      <c r="B8" s="29" t="s">
        <v>14</v>
      </c>
      <c r="C8" s="259" t="s">
        <v>15</v>
      </c>
      <c r="D8" s="259" t="s">
        <v>16</v>
      </c>
      <c r="E8" s="260" t="s">
        <v>17</v>
      </c>
      <c r="F8" s="261"/>
    </row>
    <row r="9" spans="1:6" ht="15">
      <c r="A9" s="257"/>
      <c r="B9" s="31" t="s">
        <v>18</v>
      </c>
      <c r="C9" s="243"/>
      <c r="D9" s="243"/>
      <c r="E9" s="262"/>
      <c r="F9" s="263"/>
    </row>
    <row r="10" spans="1:6" ht="30">
      <c r="A10" s="257"/>
      <c r="B10" s="32" t="s">
        <v>19</v>
      </c>
      <c r="C10" s="243"/>
      <c r="D10" s="243"/>
      <c r="E10" s="262"/>
      <c r="F10" s="263"/>
    </row>
    <row r="11" spans="1:6" ht="15">
      <c r="A11" s="258"/>
      <c r="B11" s="33" t="s">
        <v>20</v>
      </c>
      <c r="C11" s="10" t="s">
        <v>21</v>
      </c>
      <c r="D11" s="33" t="s">
        <v>22</v>
      </c>
      <c r="E11" s="264"/>
      <c r="F11" s="265"/>
    </row>
    <row r="12" spans="1:6" ht="15">
      <c r="A12" s="35" t="s">
        <v>23</v>
      </c>
      <c r="B12" s="36">
        <v>0</v>
      </c>
      <c r="C12" s="37">
        <v>162496</v>
      </c>
      <c r="D12" s="37">
        <f>B12+C12</f>
        <v>162496</v>
      </c>
      <c r="E12" s="249" t="s">
        <v>24</v>
      </c>
      <c r="F12" s="250"/>
    </row>
    <row r="13" spans="1:6" ht="15">
      <c r="A13" s="35" t="s">
        <v>25</v>
      </c>
      <c r="B13" s="37">
        <v>0</v>
      </c>
      <c r="C13" s="37">
        <v>434540987</v>
      </c>
      <c r="D13" s="37">
        <f>B13+C13</f>
        <v>434540987</v>
      </c>
      <c r="E13" s="251" t="s">
        <v>26</v>
      </c>
      <c r="F13" s="252"/>
    </row>
    <row r="14" spans="1:6">
      <c r="A14" s="38"/>
      <c r="E14" s="39"/>
    </row>
    <row r="15" spans="1:6">
      <c r="C15" s="38"/>
      <c r="D15" s="40"/>
    </row>
  </sheetData>
  <mergeCells count="9">
    <mergeCell ref="E12:F12"/>
    <mergeCell ref="E13:F13"/>
    <mergeCell ref="A5:F5"/>
    <mergeCell ref="A6:F6"/>
    <mergeCell ref="E7:F7"/>
    <mergeCell ref="A8:A11"/>
    <mergeCell ref="C8:C10"/>
    <mergeCell ref="D8:D10"/>
    <mergeCell ref="E8:F1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23"/>
  <sheetViews>
    <sheetView rightToLeft="1" workbookViewId="0">
      <selection activeCell="A5" sqref="A5:G5"/>
    </sheetView>
  </sheetViews>
  <sheetFormatPr defaultRowHeight="12.75"/>
  <cols>
    <col min="4" max="4" width="18.28515625" customWidth="1"/>
    <col min="7" max="7" width="23.5703125" customWidth="1"/>
  </cols>
  <sheetData>
    <row r="5" spans="1:7" ht="15.75">
      <c r="A5" s="558" t="s">
        <v>517</v>
      </c>
      <c r="B5" s="558"/>
      <c r="C5" s="558"/>
      <c r="D5" s="558"/>
      <c r="E5" s="558"/>
      <c r="F5" s="558"/>
      <c r="G5" s="558"/>
    </row>
    <row r="6" spans="1:7" ht="15.75">
      <c r="A6" s="558" t="s">
        <v>430</v>
      </c>
      <c r="B6" s="558"/>
      <c r="C6" s="558"/>
      <c r="D6" s="558"/>
      <c r="E6" s="558"/>
      <c r="F6" s="558"/>
      <c r="G6" s="558"/>
    </row>
    <row r="7" spans="1:7" ht="15.75">
      <c r="A7" s="221"/>
      <c r="B7" s="221"/>
      <c r="C7" s="221"/>
      <c r="D7" s="221"/>
      <c r="E7" s="221"/>
      <c r="F7" s="221"/>
      <c r="G7" s="221"/>
    </row>
    <row r="8" spans="1:7" ht="15.75">
      <c r="A8" s="559" t="s">
        <v>431</v>
      </c>
      <c r="B8" s="559"/>
      <c r="C8" s="177"/>
      <c r="D8" s="177"/>
      <c r="E8" s="177"/>
      <c r="F8" s="177"/>
      <c r="G8" s="176" t="s">
        <v>432</v>
      </c>
    </row>
    <row r="9" spans="1:7" ht="15.75">
      <c r="A9" s="166" t="s">
        <v>433</v>
      </c>
      <c r="B9" s="166"/>
      <c r="C9" s="166"/>
      <c r="D9" s="177"/>
      <c r="E9" s="213"/>
      <c r="F9" s="177"/>
      <c r="G9" s="166" t="s">
        <v>434</v>
      </c>
    </row>
    <row r="10" spans="1:7" ht="15">
      <c r="A10" s="309" t="s">
        <v>396</v>
      </c>
      <c r="B10" s="309"/>
      <c r="C10" s="310"/>
      <c r="D10" s="168" t="s">
        <v>198</v>
      </c>
      <c r="E10" s="279" t="s">
        <v>17</v>
      </c>
      <c r="F10" s="309"/>
      <c r="G10" s="309"/>
    </row>
    <row r="11" spans="1:7" ht="15">
      <c r="A11" s="311"/>
      <c r="B11" s="311"/>
      <c r="C11" s="312"/>
      <c r="D11" s="222" t="s">
        <v>199</v>
      </c>
      <c r="E11" s="280"/>
      <c r="F11" s="311"/>
      <c r="G11" s="311"/>
    </row>
    <row r="12" spans="1:7" ht="15">
      <c r="A12" s="335"/>
      <c r="B12" s="335"/>
      <c r="C12" s="421"/>
      <c r="D12" s="223"/>
      <c r="E12" s="281"/>
      <c r="F12" s="335"/>
      <c r="G12" s="335"/>
    </row>
    <row r="13" spans="1:7" ht="15">
      <c r="A13" s="325" t="s">
        <v>435</v>
      </c>
      <c r="B13" s="590"/>
      <c r="C13" s="590"/>
      <c r="D13" s="104">
        <v>589930</v>
      </c>
      <c r="E13" s="557" t="s">
        <v>436</v>
      </c>
      <c r="F13" s="557"/>
      <c r="G13" s="543"/>
    </row>
    <row r="14" spans="1:7" ht="15">
      <c r="A14" s="325" t="s">
        <v>437</v>
      </c>
      <c r="B14" s="590"/>
      <c r="C14" s="590"/>
      <c r="D14" s="104">
        <v>1894645</v>
      </c>
      <c r="E14" s="557" t="s">
        <v>228</v>
      </c>
      <c r="F14" s="557"/>
      <c r="G14" s="543"/>
    </row>
    <row r="15" spans="1:7" ht="15">
      <c r="A15" s="325" t="s">
        <v>269</v>
      </c>
      <c r="B15" s="590"/>
      <c r="C15" s="590"/>
      <c r="D15" s="104">
        <v>362395</v>
      </c>
      <c r="E15" s="557" t="s">
        <v>270</v>
      </c>
      <c r="F15" s="557"/>
      <c r="G15" s="543"/>
    </row>
    <row r="16" spans="1:7" ht="15">
      <c r="A16" s="325" t="s">
        <v>438</v>
      </c>
      <c r="B16" s="487"/>
      <c r="C16" s="487"/>
      <c r="D16" s="104">
        <v>113769</v>
      </c>
      <c r="E16" s="557" t="s">
        <v>268</v>
      </c>
      <c r="F16" s="557"/>
      <c r="G16" s="543"/>
    </row>
    <row r="17" spans="1:7" ht="15">
      <c r="A17" s="325" t="s">
        <v>439</v>
      </c>
      <c r="B17" s="487"/>
      <c r="C17" s="487"/>
      <c r="D17" s="104">
        <v>281240</v>
      </c>
      <c r="E17" s="557" t="s">
        <v>440</v>
      </c>
      <c r="F17" s="557"/>
      <c r="G17" s="543"/>
    </row>
    <row r="18" spans="1:7" ht="15">
      <c r="A18" s="325" t="s">
        <v>441</v>
      </c>
      <c r="B18" s="487"/>
      <c r="C18" s="487"/>
      <c r="D18" s="104">
        <v>672640</v>
      </c>
      <c r="E18" s="575" t="s">
        <v>442</v>
      </c>
      <c r="F18" s="591"/>
      <c r="G18" s="591"/>
    </row>
    <row r="19" spans="1:7" ht="15">
      <c r="A19" s="325" t="s">
        <v>443</v>
      </c>
      <c r="B19" s="487"/>
      <c r="C19" s="487"/>
      <c r="D19" s="104">
        <v>156925</v>
      </c>
      <c r="E19" s="557" t="s">
        <v>444</v>
      </c>
      <c r="F19" s="557"/>
      <c r="G19" s="543"/>
    </row>
    <row r="20" spans="1:7" ht="15">
      <c r="A20" s="325" t="s">
        <v>261</v>
      </c>
      <c r="B20" s="487"/>
      <c r="C20" s="487"/>
      <c r="D20" s="104">
        <v>1616510</v>
      </c>
      <c r="E20" s="557" t="s">
        <v>263</v>
      </c>
      <c r="F20" s="557"/>
      <c r="G20" s="543"/>
    </row>
    <row r="21" spans="1:7" ht="15">
      <c r="A21" s="496" t="s">
        <v>445</v>
      </c>
      <c r="B21" s="497"/>
      <c r="C21" s="497"/>
      <c r="D21" s="104">
        <v>280790</v>
      </c>
      <c r="E21" s="592" t="s">
        <v>446</v>
      </c>
      <c r="F21" s="592"/>
      <c r="G21" s="588"/>
    </row>
    <row r="22" spans="1:7" ht="15">
      <c r="A22" s="325" t="s">
        <v>447</v>
      </c>
      <c r="B22" s="487"/>
      <c r="C22" s="487"/>
      <c r="D22" s="104">
        <f>SUM(D13:D21)</f>
        <v>5968844</v>
      </c>
      <c r="E22" s="557" t="s">
        <v>448</v>
      </c>
      <c r="F22" s="557"/>
      <c r="G22" s="543"/>
    </row>
    <row r="23" spans="1:7">
      <c r="A23" s="393"/>
      <c r="B23" s="393"/>
      <c r="C23" s="393"/>
      <c r="D23" s="393"/>
      <c r="E23" s="393"/>
      <c r="F23" s="393"/>
      <c r="G23" s="393"/>
    </row>
  </sheetData>
  <mergeCells count="26">
    <mergeCell ref="A23:G23"/>
    <mergeCell ref="A20:C20"/>
    <mergeCell ref="E20:G20"/>
    <mergeCell ref="A21:C21"/>
    <mergeCell ref="E21:G21"/>
    <mergeCell ref="A22:C22"/>
    <mergeCell ref="E22:G22"/>
    <mergeCell ref="A17:C17"/>
    <mergeCell ref="E17:G17"/>
    <mergeCell ref="A18:C18"/>
    <mergeCell ref="E18:G18"/>
    <mergeCell ref="A19:C19"/>
    <mergeCell ref="E19:G19"/>
    <mergeCell ref="A14:C14"/>
    <mergeCell ref="E14:G14"/>
    <mergeCell ref="A15:C15"/>
    <mergeCell ref="E15:G15"/>
    <mergeCell ref="A16:C16"/>
    <mergeCell ref="E16:G16"/>
    <mergeCell ref="A13:C13"/>
    <mergeCell ref="E13:G13"/>
    <mergeCell ref="A5:G5"/>
    <mergeCell ref="A6:G6"/>
    <mergeCell ref="A8:B8"/>
    <mergeCell ref="A10:C12"/>
    <mergeCell ref="E10:G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15"/>
  <sheetViews>
    <sheetView rightToLeft="1" workbookViewId="0">
      <selection activeCell="I7" sqref="I7"/>
    </sheetView>
  </sheetViews>
  <sheetFormatPr defaultRowHeight="12.75"/>
  <cols>
    <col min="3" max="3" width="11.140625" customWidth="1"/>
    <col min="4" max="4" width="13.7109375" customWidth="1"/>
    <col min="5" max="5" width="13" customWidth="1"/>
    <col min="6" max="6" width="19.140625" customWidth="1"/>
    <col min="7" max="7" width="24.42578125" customWidth="1"/>
  </cols>
  <sheetData>
    <row r="5" spans="1:7" ht="15.75">
      <c r="A5" s="594" t="s">
        <v>449</v>
      </c>
      <c r="B5" s="594"/>
      <c r="C5" s="594"/>
      <c r="D5" s="594"/>
      <c r="E5" s="594"/>
      <c r="F5" s="594"/>
      <c r="G5" s="594"/>
    </row>
    <row r="6" spans="1:7">
      <c r="A6" s="353" t="s">
        <v>450</v>
      </c>
      <c r="B6" s="353"/>
      <c r="C6" s="353"/>
      <c r="D6" s="353"/>
      <c r="E6" s="353"/>
      <c r="F6" s="353"/>
      <c r="G6" s="353"/>
    </row>
    <row r="7" spans="1:7">
      <c r="A7" s="353"/>
      <c r="B7" s="353"/>
      <c r="C7" s="353"/>
      <c r="D7" s="353"/>
      <c r="E7" s="353"/>
      <c r="F7" s="353"/>
      <c r="G7" s="353"/>
    </row>
    <row r="8" spans="1:7" ht="15.75">
      <c r="A8" s="85" t="s">
        <v>451</v>
      </c>
      <c r="B8" s="177"/>
      <c r="C8" s="177"/>
      <c r="D8" s="177"/>
      <c r="E8" s="177"/>
      <c r="F8" s="177"/>
      <c r="G8" s="132" t="s">
        <v>452</v>
      </c>
    </row>
    <row r="9" spans="1:7" ht="15">
      <c r="A9" s="310" t="s">
        <v>88</v>
      </c>
      <c r="B9" s="168" t="s">
        <v>453</v>
      </c>
      <c r="C9" s="595" t="s">
        <v>454</v>
      </c>
      <c r="D9" s="596"/>
      <c r="E9" s="597" t="s">
        <v>68</v>
      </c>
      <c r="F9" s="598"/>
      <c r="G9" s="279" t="s">
        <v>281</v>
      </c>
    </row>
    <row r="10" spans="1:7" ht="30">
      <c r="A10" s="312"/>
      <c r="B10" s="180" t="s">
        <v>455</v>
      </c>
      <c r="C10" s="71" t="s">
        <v>456</v>
      </c>
      <c r="D10" s="71" t="s">
        <v>76</v>
      </c>
      <c r="E10" s="71" t="s">
        <v>457</v>
      </c>
      <c r="F10" s="225" t="s">
        <v>458</v>
      </c>
      <c r="G10" s="280"/>
    </row>
    <row r="11" spans="1:7" ht="45">
      <c r="A11" s="421"/>
      <c r="B11" s="226" t="s">
        <v>459</v>
      </c>
      <c r="C11" s="226" t="s">
        <v>72</v>
      </c>
      <c r="D11" s="75" t="s">
        <v>77</v>
      </c>
      <c r="E11" s="75" t="s">
        <v>75</v>
      </c>
      <c r="F11" s="225" t="s">
        <v>460</v>
      </c>
      <c r="G11" s="281"/>
    </row>
    <row r="12" spans="1:7" ht="15">
      <c r="A12" s="111" t="s">
        <v>178</v>
      </c>
      <c r="B12" s="88">
        <v>2</v>
      </c>
      <c r="C12" s="88">
        <v>0</v>
      </c>
      <c r="D12" s="88">
        <v>0</v>
      </c>
      <c r="E12" s="88">
        <v>1</v>
      </c>
      <c r="F12" s="88">
        <v>1</v>
      </c>
      <c r="G12" s="227" t="s">
        <v>461</v>
      </c>
    </row>
    <row r="13" spans="1:7" ht="15">
      <c r="A13" s="111" t="s">
        <v>39</v>
      </c>
      <c r="B13" s="88">
        <v>2</v>
      </c>
      <c r="C13" s="88">
        <v>0</v>
      </c>
      <c r="D13" s="88">
        <v>0</v>
      </c>
      <c r="E13" s="88">
        <v>1</v>
      </c>
      <c r="F13" s="88">
        <v>1</v>
      </c>
      <c r="G13" s="224" t="s">
        <v>22</v>
      </c>
    </row>
    <row r="14" spans="1:7">
      <c r="A14" s="393"/>
      <c r="B14" s="393"/>
      <c r="C14" s="393"/>
      <c r="D14" s="393"/>
      <c r="E14" s="393"/>
      <c r="F14" s="393"/>
      <c r="G14" s="393"/>
    </row>
    <row r="15" spans="1:7" ht="15">
      <c r="A15" s="593"/>
      <c r="B15" s="593"/>
      <c r="C15" s="593"/>
      <c r="D15" s="593"/>
      <c r="E15" s="593"/>
      <c r="F15" s="593"/>
      <c r="G15" s="24"/>
    </row>
  </sheetData>
  <mergeCells count="8">
    <mergeCell ref="A14:G14"/>
    <mergeCell ref="A15:F15"/>
    <mergeCell ref="A5:G5"/>
    <mergeCell ref="A6:G7"/>
    <mergeCell ref="A9:A11"/>
    <mergeCell ref="C9:D9"/>
    <mergeCell ref="E9:F9"/>
    <mergeCell ref="G9:G1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R23"/>
  <sheetViews>
    <sheetView rightToLeft="1" topLeftCell="A4" workbookViewId="0">
      <selection activeCell="L4" sqref="L4"/>
    </sheetView>
  </sheetViews>
  <sheetFormatPr defaultRowHeight="12.75"/>
  <cols>
    <col min="18" max="18" width="13.85546875" customWidth="1"/>
  </cols>
  <sheetData>
    <row r="6" spans="1:18" ht="15.75">
      <c r="A6" s="599" t="s">
        <v>462</v>
      </c>
      <c r="B6" s="599"/>
      <c r="C6" s="599"/>
      <c r="D6" s="599"/>
      <c r="E6" s="599"/>
      <c r="F6" s="599"/>
      <c r="G6" s="599"/>
      <c r="H6" s="599"/>
      <c r="I6" s="599"/>
      <c r="J6" s="599"/>
      <c r="K6" s="599"/>
      <c r="L6" s="599"/>
      <c r="M6" s="599"/>
      <c r="N6" s="599"/>
      <c r="O6" s="599"/>
      <c r="P6" s="599"/>
      <c r="Q6" s="599"/>
      <c r="R6" s="599"/>
    </row>
    <row r="7" spans="1:18" ht="15.75">
      <c r="A7" s="558" t="s">
        <v>463</v>
      </c>
      <c r="B7" s="558"/>
      <c r="C7" s="558"/>
      <c r="D7" s="558"/>
      <c r="E7" s="558"/>
      <c r="F7" s="558"/>
      <c r="G7" s="558"/>
      <c r="H7" s="558"/>
      <c r="I7" s="558"/>
      <c r="J7" s="558"/>
      <c r="K7" s="558"/>
      <c r="L7" s="558"/>
      <c r="M7" s="558"/>
      <c r="N7" s="558"/>
      <c r="O7" s="558"/>
      <c r="P7" s="558"/>
      <c r="Q7" s="558"/>
      <c r="R7" s="558"/>
    </row>
    <row r="8" spans="1:18" ht="15.75">
      <c r="A8" s="600" t="s">
        <v>464</v>
      </c>
      <c r="B8" s="600"/>
      <c r="C8" s="93"/>
      <c r="D8" s="93"/>
      <c r="E8" s="93"/>
      <c r="F8" s="93"/>
      <c r="G8" s="93"/>
      <c r="H8" s="93"/>
      <c r="I8" s="93"/>
      <c r="J8" s="93"/>
      <c r="K8" s="93"/>
      <c r="L8" s="150"/>
      <c r="M8" s="150"/>
      <c r="N8" s="150"/>
      <c r="O8" s="150"/>
      <c r="P8" s="93"/>
      <c r="Q8" s="400" t="s">
        <v>465</v>
      </c>
      <c r="R8" s="400"/>
    </row>
    <row r="9" spans="1:18" ht="15.75">
      <c r="A9" s="601" t="s">
        <v>433</v>
      </c>
      <c r="B9" s="601"/>
      <c r="C9" s="601"/>
      <c r="D9" s="143"/>
      <c r="E9" s="228"/>
      <c r="F9" s="228"/>
      <c r="G9" s="228"/>
      <c r="H9" s="228"/>
      <c r="I9" s="228"/>
      <c r="J9" s="228"/>
      <c r="K9" s="228"/>
      <c r="L9" s="228"/>
      <c r="M9" s="228"/>
      <c r="N9" s="93"/>
      <c r="O9" s="229"/>
      <c r="P9" s="229"/>
      <c r="Q9" s="229"/>
      <c r="R9" s="229" t="s">
        <v>26</v>
      </c>
    </row>
    <row r="10" spans="1:18">
      <c r="A10" s="623" t="s">
        <v>88</v>
      </c>
      <c r="B10" s="356" t="s">
        <v>466</v>
      </c>
      <c r="C10" s="612"/>
      <c r="D10" s="612"/>
      <c r="E10" s="612"/>
      <c r="F10" s="628" t="s">
        <v>467</v>
      </c>
      <c r="G10" s="628"/>
      <c r="H10" s="628"/>
      <c r="I10" s="628"/>
      <c r="J10" s="356" t="s">
        <v>468</v>
      </c>
      <c r="K10" s="612"/>
      <c r="L10" s="612"/>
      <c r="M10" s="612"/>
      <c r="N10" s="614" t="s">
        <v>469</v>
      </c>
      <c r="O10" s="614"/>
      <c r="P10" s="614"/>
      <c r="Q10" s="615"/>
      <c r="R10" s="609" t="s">
        <v>281</v>
      </c>
    </row>
    <row r="11" spans="1:18">
      <c r="A11" s="624"/>
      <c r="B11" s="357"/>
      <c r="C11" s="613"/>
      <c r="D11" s="613"/>
      <c r="E11" s="613"/>
      <c r="F11" s="230"/>
      <c r="G11" s="613" t="s">
        <v>470</v>
      </c>
      <c r="H11" s="613"/>
      <c r="I11" s="613"/>
      <c r="J11" s="357"/>
      <c r="K11" s="613"/>
      <c r="L11" s="613"/>
      <c r="M11" s="613"/>
      <c r="N11" s="614"/>
      <c r="O11" s="614"/>
      <c r="P11" s="614"/>
      <c r="Q11" s="615"/>
      <c r="R11" s="610"/>
    </row>
    <row r="12" spans="1:18">
      <c r="A12" s="624"/>
      <c r="B12" s="356" t="s">
        <v>471</v>
      </c>
      <c r="C12" s="612"/>
      <c r="D12" s="354" t="s">
        <v>472</v>
      </c>
      <c r="E12" s="602" t="s">
        <v>473</v>
      </c>
      <c r="F12" s="356" t="s">
        <v>474</v>
      </c>
      <c r="G12" s="354"/>
      <c r="H12" s="602" t="s">
        <v>445</v>
      </c>
      <c r="I12" s="626" t="s">
        <v>475</v>
      </c>
      <c r="J12" s="356" t="s">
        <v>471</v>
      </c>
      <c r="K12" s="612" t="s">
        <v>472</v>
      </c>
      <c r="L12" s="354"/>
      <c r="M12" s="621" t="s">
        <v>473</v>
      </c>
      <c r="N12" s="603" t="s">
        <v>474</v>
      </c>
      <c r="O12" s="603"/>
      <c r="P12" s="602" t="s">
        <v>445</v>
      </c>
      <c r="Q12" s="602" t="s">
        <v>237</v>
      </c>
      <c r="R12" s="610"/>
    </row>
    <row r="13" spans="1:18">
      <c r="A13" s="624"/>
      <c r="B13" s="357"/>
      <c r="C13" s="613"/>
      <c r="D13" s="355"/>
      <c r="E13" s="273"/>
      <c r="F13" s="357" t="s">
        <v>476</v>
      </c>
      <c r="G13" s="355"/>
      <c r="H13" s="273"/>
      <c r="I13" s="627"/>
      <c r="J13" s="357"/>
      <c r="K13" s="613"/>
      <c r="L13" s="355"/>
      <c r="M13" s="622"/>
      <c r="N13" s="275" t="s">
        <v>476</v>
      </c>
      <c r="O13" s="275"/>
      <c r="P13" s="273"/>
      <c r="Q13" s="273"/>
      <c r="R13" s="610"/>
    </row>
    <row r="14" spans="1:18">
      <c r="A14" s="624"/>
      <c r="B14" s="356" t="s">
        <v>477</v>
      </c>
      <c r="C14" s="354"/>
      <c r="D14" s="602" t="s">
        <v>478</v>
      </c>
      <c r="E14" s="273"/>
      <c r="F14" s="603" t="s">
        <v>479</v>
      </c>
      <c r="G14" s="603" t="s">
        <v>480</v>
      </c>
      <c r="H14" s="605" t="s">
        <v>481</v>
      </c>
      <c r="I14" s="619" t="s">
        <v>370</v>
      </c>
      <c r="J14" s="603" t="s">
        <v>477</v>
      </c>
      <c r="K14" s="603"/>
      <c r="L14" s="602" t="s">
        <v>478</v>
      </c>
      <c r="M14" s="622"/>
      <c r="N14" s="603" t="s">
        <v>479</v>
      </c>
      <c r="O14" s="603" t="s">
        <v>480</v>
      </c>
      <c r="P14" s="273"/>
      <c r="Q14" s="273"/>
      <c r="R14" s="610"/>
    </row>
    <row r="15" spans="1:18">
      <c r="A15" s="624"/>
      <c r="B15" s="607" t="s">
        <v>482</v>
      </c>
      <c r="C15" s="608"/>
      <c r="D15" s="273"/>
      <c r="E15" s="273"/>
      <c r="F15" s="604"/>
      <c r="G15" s="274"/>
      <c r="H15" s="605"/>
      <c r="I15" s="619"/>
      <c r="J15" s="275" t="s">
        <v>482</v>
      </c>
      <c r="K15" s="275"/>
      <c r="L15" s="273"/>
      <c r="M15" s="622"/>
      <c r="N15" s="274"/>
      <c r="O15" s="274"/>
      <c r="P15" s="605" t="s">
        <v>481</v>
      </c>
      <c r="Q15" s="605" t="s">
        <v>370</v>
      </c>
      <c r="R15" s="610"/>
    </row>
    <row r="16" spans="1:18">
      <c r="A16" s="624"/>
      <c r="B16" s="231" t="s">
        <v>344</v>
      </c>
      <c r="C16" s="231" t="s">
        <v>219</v>
      </c>
      <c r="D16" s="605" t="s">
        <v>483</v>
      </c>
      <c r="E16" s="605" t="s">
        <v>484</v>
      </c>
      <c r="F16" s="616" t="s">
        <v>485</v>
      </c>
      <c r="G16" s="616" t="s">
        <v>486</v>
      </c>
      <c r="H16" s="605"/>
      <c r="I16" s="619"/>
      <c r="J16" s="231" t="s">
        <v>344</v>
      </c>
      <c r="K16" s="231" t="s">
        <v>219</v>
      </c>
      <c r="L16" s="602" t="s">
        <v>483</v>
      </c>
      <c r="M16" s="619" t="s">
        <v>484</v>
      </c>
      <c r="N16" s="274"/>
      <c r="O16" s="274"/>
      <c r="P16" s="605"/>
      <c r="Q16" s="604"/>
      <c r="R16" s="610"/>
    </row>
    <row r="17" spans="1:18">
      <c r="A17" s="624"/>
      <c r="B17" s="605" t="s">
        <v>487</v>
      </c>
      <c r="C17" s="616" t="s">
        <v>220</v>
      </c>
      <c r="D17" s="605"/>
      <c r="E17" s="605"/>
      <c r="F17" s="604"/>
      <c r="G17" s="616"/>
      <c r="H17" s="605"/>
      <c r="I17" s="619"/>
      <c r="J17" s="605" t="s">
        <v>487</v>
      </c>
      <c r="K17" s="616" t="s">
        <v>220</v>
      </c>
      <c r="L17" s="273"/>
      <c r="M17" s="619"/>
      <c r="N17" s="605" t="s">
        <v>488</v>
      </c>
      <c r="O17" s="616" t="s">
        <v>486</v>
      </c>
      <c r="P17" s="605"/>
      <c r="Q17" s="604"/>
      <c r="R17" s="610"/>
    </row>
    <row r="18" spans="1:18">
      <c r="A18" s="624"/>
      <c r="B18" s="605"/>
      <c r="C18" s="616"/>
      <c r="D18" s="605"/>
      <c r="E18" s="605"/>
      <c r="F18" s="604"/>
      <c r="G18" s="616"/>
      <c r="H18" s="605"/>
      <c r="I18" s="619"/>
      <c r="J18" s="605"/>
      <c r="K18" s="616"/>
      <c r="L18" s="273"/>
      <c r="M18" s="619"/>
      <c r="N18" s="605"/>
      <c r="O18" s="616"/>
      <c r="P18" s="605"/>
      <c r="Q18" s="604"/>
      <c r="R18" s="610"/>
    </row>
    <row r="19" spans="1:18">
      <c r="A19" s="625"/>
      <c r="B19" s="606"/>
      <c r="C19" s="617"/>
      <c r="D19" s="606"/>
      <c r="E19" s="606"/>
      <c r="F19" s="618"/>
      <c r="G19" s="617"/>
      <c r="H19" s="606"/>
      <c r="I19" s="620"/>
      <c r="J19" s="606"/>
      <c r="K19" s="617"/>
      <c r="L19" s="276"/>
      <c r="M19" s="620"/>
      <c r="N19" s="606"/>
      <c r="O19" s="617"/>
      <c r="P19" s="606"/>
      <c r="Q19" s="618"/>
      <c r="R19" s="611"/>
    </row>
    <row r="20" spans="1:18">
      <c r="A20" s="232" t="s">
        <v>178</v>
      </c>
      <c r="B20" s="104">
        <v>119</v>
      </c>
      <c r="C20" s="104">
        <v>1290000</v>
      </c>
      <c r="D20" s="104" t="s">
        <v>117</v>
      </c>
      <c r="E20" s="104" t="s">
        <v>117</v>
      </c>
      <c r="F20" s="104">
        <v>950200</v>
      </c>
      <c r="G20" s="104">
        <v>114000</v>
      </c>
      <c r="H20" s="104">
        <v>98696</v>
      </c>
      <c r="I20" s="104" t="s">
        <v>117</v>
      </c>
      <c r="J20" s="104">
        <v>15</v>
      </c>
      <c r="K20" s="104">
        <v>89250</v>
      </c>
      <c r="L20" s="104">
        <v>62900</v>
      </c>
      <c r="M20" s="104">
        <v>120</v>
      </c>
      <c r="N20" s="104">
        <v>77250</v>
      </c>
      <c r="O20" s="104">
        <v>15250</v>
      </c>
      <c r="P20" s="104">
        <v>278100</v>
      </c>
      <c r="Q20" s="104">
        <v>194300</v>
      </c>
      <c r="R20" s="233" t="s">
        <v>179</v>
      </c>
    </row>
    <row r="21" spans="1:18">
      <c r="A21" s="234" t="s">
        <v>39</v>
      </c>
      <c r="B21" s="104">
        <v>119</v>
      </c>
      <c r="C21" s="104">
        <v>1290000</v>
      </c>
      <c r="D21" s="104" t="s">
        <v>117</v>
      </c>
      <c r="E21" s="104" t="s">
        <v>117</v>
      </c>
      <c r="F21" s="104">
        <v>950200</v>
      </c>
      <c r="G21" s="104">
        <v>114000</v>
      </c>
      <c r="H21" s="104">
        <v>98696</v>
      </c>
      <c r="I21" s="104" t="s">
        <v>117</v>
      </c>
      <c r="J21" s="104">
        <v>15</v>
      </c>
      <c r="K21" s="104">
        <v>89250</v>
      </c>
      <c r="L21" s="104">
        <v>62900</v>
      </c>
      <c r="M21" s="104">
        <v>120</v>
      </c>
      <c r="N21" s="104">
        <v>77250</v>
      </c>
      <c r="O21" s="104">
        <v>15250</v>
      </c>
      <c r="P21" s="104">
        <v>278100</v>
      </c>
      <c r="Q21" s="104">
        <v>194300</v>
      </c>
      <c r="R21" s="130" t="s">
        <v>22</v>
      </c>
    </row>
    <row r="22" spans="1:18">
      <c r="A22" s="393"/>
      <c r="B22" s="393"/>
      <c r="C22" s="393"/>
      <c r="D22" s="393"/>
      <c r="E22" s="393"/>
      <c r="F22" s="393"/>
      <c r="G22" s="393"/>
    </row>
    <row r="23" spans="1:18">
      <c r="J23" s="139"/>
    </row>
  </sheetData>
  <mergeCells count="53">
    <mergeCell ref="F13:G13"/>
    <mergeCell ref="J14:K14"/>
    <mergeCell ref="L14:L15"/>
    <mergeCell ref="A22:G22"/>
    <mergeCell ref="J15:K15"/>
    <mergeCell ref="A10:A19"/>
    <mergeCell ref="C17:C19"/>
    <mergeCell ref="G11:I11"/>
    <mergeCell ref="B12:C13"/>
    <mergeCell ref="D12:D13"/>
    <mergeCell ref="E12:E15"/>
    <mergeCell ref="F12:G12"/>
    <mergeCell ref="H12:H13"/>
    <mergeCell ref="I12:I13"/>
    <mergeCell ref="B10:E11"/>
    <mergeCell ref="F10:I10"/>
    <mergeCell ref="I14:I19"/>
    <mergeCell ref="M12:M15"/>
    <mergeCell ref="N12:O12"/>
    <mergeCell ref="P12:P14"/>
    <mergeCell ref="Q12:Q14"/>
    <mergeCell ref="P15:P19"/>
    <mergeCell ref="N14:N16"/>
    <mergeCell ref="O14:O16"/>
    <mergeCell ref="R10:R19"/>
    <mergeCell ref="J12:J13"/>
    <mergeCell ref="K12:L13"/>
    <mergeCell ref="J10:M11"/>
    <mergeCell ref="N10:Q11"/>
    <mergeCell ref="N13:O13"/>
    <mergeCell ref="K17:K19"/>
    <mergeCell ref="N17:N19"/>
    <mergeCell ref="O17:O19"/>
    <mergeCell ref="Q15:Q19"/>
    <mergeCell ref="L16:L19"/>
    <mergeCell ref="M16:M19"/>
    <mergeCell ref="J17:J19"/>
    <mergeCell ref="B14:C14"/>
    <mergeCell ref="D14:D15"/>
    <mergeCell ref="F14:F15"/>
    <mergeCell ref="G14:G15"/>
    <mergeCell ref="H14:H19"/>
    <mergeCell ref="B15:C15"/>
    <mergeCell ref="B17:B19"/>
    <mergeCell ref="D16:D19"/>
    <mergeCell ref="E16:E19"/>
    <mergeCell ref="F16:F19"/>
    <mergeCell ref="G16:G19"/>
    <mergeCell ref="A6:R6"/>
    <mergeCell ref="A7:R7"/>
    <mergeCell ref="A8:B8"/>
    <mergeCell ref="Q8:R8"/>
    <mergeCell ref="A9:C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15"/>
  <sheetViews>
    <sheetView rightToLeft="1" workbookViewId="0">
      <selection activeCell="D21" sqref="D21"/>
    </sheetView>
  </sheetViews>
  <sheetFormatPr defaultRowHeight="12.75"/>
  <cols>
    <col min="2" max="2" width="11.42578125" customWidth="1"/>
    <col min="3" max="3" width="11.5703125" customWidth="1"/>
    <col min="4" max="4" width="12" customWidth="1"/>
    <col min="6" max="6" width="14.7109375" customWidth="1"/>
    <col min="7" max="7" width="14" customWidth="1"/>
    <col min="8" max="8" width="20.5703125" customWidth="1"/>
  </cols>
  <sheetData>
    <row r="5" spans="1:8" ht="15.75">
      <c r="A5" s="600" t="s">
        <v>489</v>
      </c>
      <c r="B5" s="600"/>
      <c r="C5" s="600"/>
      <c r="D5" s="600"/>
      <c r="E5" s="600"/>
      <c r="F5" s="600"/>
      <c r="G5" s="600"/>
      <c r="H5" s="600"/>
    </row>
    <row r="6" spans="1:8" ht="15.75">
      <c r="A6" s="558" t="s">
        <v>490</v>
      </c>
      <c r="B6" s="558"/>
      <c r="C6" s="558"/>
      <c r="D6" s="558"/>
      <c r="E6" s="558"/>
      <c r="F6" s="558"/>
      <c r="G6" s="558"/>
      <c r="H6" s="558"/>
    </row>
    <row r="7" spans="1:8" ht="15">
      <c r="A7" s="235" t="s">
        <v>491</v>
      </c>
      <c r="B7" s="235"/>
      <c r="C7" s="235"/>
      <c r="D7" s="235"/>
      <c r="E7" s="235"/>
      <c r="F7" s="235"/>
      <c r="G7" s="629" t="s">
        <v>492</v>
      </c>
      <c r="H7" s="629"/>
    </row>
    <row r="8" spans="1:8" ht="15">
      <c r="A8" s="236" t="s">
        <v>493</v>
      </c>
      <c r="B8" s="236"/>
      <c r="C8" s="236"/>
      <c r="D8" s="236"/>
      <c r="E8" s="630" t="s">
        <v>494</v>
      </c>
      <c r="F8" s="630"/>
      <c r="G8" s="630"/>
      <c r="H8" s="630"/>
    </row>
    <row r="9" spans="1:8">
      <c r="A9" s="623" t="s">
        <v>88</v>
      </c>
      <c r="B9" s="237" t="s">
        <v>495</v>
      </c>
      <c r="C9" s="631" t="s">
        <v>496</v>
      </c>
      <c r="D9" s="631"/>
      <c r="E9" s="631"/>
      <c r="F9" s="631"/>
      <c r="G9" s="632"/>
      <c r="H9" s="633" t="s">
        <v>281</v>
      </c>
    </row>
    <row r="10" spans="1:8">
      <c r="A10" s="624"/>
      <c r="B10" s="636" t="s">
        <v>497</v>
      </c>
      <c r="C10" s="632"/>
      <c r="D10" s="636" t="s">
        <v>498</v>
      </c>
      <c r="E10" s="632"/>
      <c r="F10" s="636" t="s">
        <v>499</v>
      </c>
      <c r="G10" s="632"/>
      <c r="H10" s="634"/>
    </row>
    <row r="11" spans="1:8">
      <c r="A11" s="624"/>
      <c r="B11" s="636" t="s">
        <v>500</v>
      </c>
      <c r="C11" s="632"/>
      <c r="D11" s="637" t="s">
        <v>501</v>
      </c>
      <c r="E11" s="638"/>
      <c r="F11" s="637" t="s">
        <v>502</v>
      </c>
      <c r="G11" s="638"/>
      <c r="H11" s="634"/>
    </row>
    <row r="12" spans="1:8">
      <c r="A12" s="624"/>
      <c r="B12" s="603" t="s">
        <v>299</v>
      </c>
      <c r="C12" s="603" t="s">
        <v>300</v>
      </c>
      <c r="D12" s="603" t="s">
        <v>299</v>
      </c>
      <c r="E12" s="603" t="s">
        <v>300</v>
      </c>
      <c r="F12" s="603" t="s">
        <v>299</v>
      </c>
      <c r="G12" s="603" t="s">
        <v>300</v>
      </c>
      <c r="H12" s="634"/>
    </row>
    <row r="13" spans="1:8">
      <c r="A13" s="625"/>
      <c r="B13" s="275"/>
      <c r="C13" s="275"/>
      <c r="D13" s="275"/>
      <c r="E13" s="275"/>
      <c r="F13" s="275"/>
      <c r="G13" s="275"/>
      <c r="H13" s="635"/>
    </row>
    <row r="14" spans="1:8">
      <c r="A14" s="238" t="s">
        <v>178</v>
      </c>
      <c r="B14" s="104">
        <v>32760</v>
      </c>
      <c r="C14" s="104">
        <v>4149000</v>
      </c>
      <c r="D14" s="239">
        <v>0</v>
      </c>
      <c r="E14" s="239">
        <v>0</v>
      </c>
      <c r="F14" s="239">
        <v>0</v>
      </c>
      <c r="G14" s="239">
        <v>0</v>
      </c>
      <c r="H14" s="240" t="s">
        <v>179</v>
      </c>
    </row>
    <row r="15" spans="1:8">
      <c r="A15" s="238" t="s">
        <v>39</v>
      </c>
      <c r="B15" s="104">
        <v>32760</v>
      </c>
      <c r="C15" s="104">
        <v>4149000</v>
      </c>
      <c r="D15" s="239">
        <v>0</v>
      </c>
      <c r="E15" s="239">
        <v>0</v>
      </c>
      <c r="F15" s="239">
        <v>0</v>
      </c>
      <c r="G15" s="239">
        <v>0</v>
      </c>
      <c r="H15" s="240" t="s">
        <v>22</v>
      </c>
    </row>
  </sheetData>
  <mergeCells count="19">
    <mergeCell ref="G12:G13"/>
    <mergeCell ref="A5:H5"/>
    <mergeCell ref="A6:H6"/>
    <mergeCell ref="G7:H7"/>
    <mergeCell ref="E8:H8"/>
    <mergeCell ref="A9:A13"/>
    <mergeCell ref="C9:G9"/>
    <mergeCell ref="H9:H13"/>
    <mergeCell ref="B10:C10"/>
    <mergeCell ref="D10:E10"/>
    <mergeCell ref="F10:G10"/>
    <mergeCell ref="B11:C11"/>
    <mergeCell ref="D11:E11"/>
    <mergeCell ref="F11:G11"/>
    <mergeCell ref="B12:B13"/>
    <mergeCell ref="C12:C13"/>
    <mergeCell ref="D12:D13"/>
    <mergeCell ref="E12:E13"/>
    <mergeCell ref="F12:F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F17"/>
  <sheetViews>
    <sheetView rightToLeft="1" topLeftCell="A7" workbookViewId="0">
      <selection activeCell="E19" sqref="E19"/>
    </sheetView>
  </sheetViews>
  <sheetFormatPr defaultRowHeight="12.75"/>
  <cols>
    <col min="2" max="2" width="19.140625" customWidth="1"/>
    <col min="3" max="3" width="20.42578125" customWidth="1"/>
    <col min="4" max="4" width="26.140625" customWidth="1"/>
  </cols>
  <sheetData>
    <row r="7" spans="1:6" ht="15">
      <c r="A7" s="253" t="s">
        <v>505</v>
      </c>
      <c r="B7" s="253"/>
      <c r="C7" s="253"/>
      <c r="D7" s="253"/>
      <c r="E7" s="253"/>
      <c r="F7" s="253"/>
    </row>
    <row r="8" spans="1:6" ht="15">
      <c r="A8" s="266" t="s">
        <v>27</v>
      </c>
      <c r="B8" s="266"/>
      <c r="C8" s="266"/>
      <c r="D8" s="266"/>
      <c r="E8" s="266"/>
      <c r="F8" s="266"/>
    </row>
    <row r="9" spans="1:6" ht="15.75">
      <c r="B9" s="28" t="s">
        <v>28</v>
      </c>
      <c r="C9" s="41"/>
      <c r="D9" s="42" t="s">
        <v>29</v>
      </c>
    </row>
    <row r="10" spans="1:6" ht="30">
      <c r="A10" s="38"/>
      <c r="B10" s="48" t="s">
        <v>3</v>
      </c>
      <c r="C10" s="49" t="s">
        <v>30</v>
      </c>
      <c r="D10" s="50" t="s">
        <v>5</v>
      </c>
      <c r="E10" s="39"/>
    </row>
    <row r="11" spans="1:6" ht="45">
      <c r="A11" s="38"/>
      <c r="B11" s="10" t="s">
        <v>31</v>
      </c>
      <c r="C11" s="43" t="s">
        <v>32</v>
      </c>
      <c r="D11" s="11" t="s">
        <v>33</v>
      </c>
      <c r="E11" s="39"/>
    </row>
    <row r="12" spans="1:6">
      <c r="B12" s="44">
        <v>2017</v>
      </c>
      <c r="C12" s="45">
        <v>729854</v>
      </c>
      <c r="D12" s="46">
        <v>2.7</v>
      </c>
      <c r="E12" s="27"/>
    </row>
    <row r="13" spans="1:6">
      <c r="B13" s="44">
        <v>2018</v>
      </c>
      <c r="C13" s="45">
        <v>855261</v>
      </c>
      <c r="D13" s="46">
        <v>17.2</v>
      </c>
      <c r="E13" s="27"/>
    </row>
    <row r="14" spans="1:6">
      <c r="B14" s="44">
        <v>2019</v>
      </c>
      <c r="C14" s="45">
        <v>969107</v>
      </c>
      <c r="D14" s="46">
        <v>13.3</v>
      </c>
    </row>
    <row r="15" spans="1:6">
      <c r="B15" s="44">
        <v>2020</v>
      </c>
      <c r="C15" s="45">
        <v>1118404</v>
      </c>
      <c r="D15" s="46">
        <v>15.4</v>
      </c>
    </row>
    <row r="16" spans="1:6">
      <c r="B16" s="47">
        <v>2021</v>
      </c>
      <c r="C16" s="45">
        <v>2699039</v>
      </c>
      <c r="D16" s="46">
        <v>141.30000000000001</v>
      </c>
    </row>
    <row r="17" spans="2:4">
      <c r="B17" s="44">
        <v>2022</v>
      </c>
      <c r="C17" s="45">
        <v>5010491</v>
      </c>
      <c r="D17" s="46">
        <v>85.6</v>
      </c>
    </row>
  </sheetData>
  <mergeCells count="2">
    <mergeCell ref="A7:F7"/>
    <mergeCell ref="A8: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16"/>
  <sheetViews>
    <sheetView rightToLeft="1" workbookViewId="0">
      <selection activeCell="A6" sqref="A6:F6"/>
    </sheetView>
  </sheetViews>
  <sheetFormatPr defaultRowHeight="12.75"/>
  <cols>
    <col min="1" max="1" width="20.85546875" customWidth="1"/>
    <col min="2" max="2" width="14.28515625" customWidth="1"/>
    <col min="3" max="3" width="16.140625" customWidth="1"/>
    <col min="4" max="4" width="16" customWidth="1"/>
    <col min="5" max="5" width="16.140625" customWidth="1"/>
    <col min="6" max="6" width="20.85546875" customWidth="1"/>
  </cols>
  <sheetData>
    <row r="6" spans="1:6" ht="15.75">
      <c r="A6" s="267" t="s">
        <v>506</v>
      </c>
      <c r="B6" s="267"/>
      <c r="C6" s="267"/>
      <c r="D6" s="267"/>
      <c r="E6" s="267"/>
      <c r="F6" s="267"/>
    </row>
    <row r="7" spans="1:6" ht="15">
      <c r="A7" s="268" t="s">
        <v>34</v>
      </c>
      <c r="B7" s="268"/>
      <c r="C7" s="268"/>
      <c r="D7" s="268"/>
      <c r="E7" s="268"/>
      <c r="F7" s="268"/>
    </row>
    <row r="8" spans="1:6" ht="19.5">
      <c r="A8" s="51" t="s">
        <v>35</v>
      </c>
      <c r="B8" s="52"/>
      <c r="C8" s="53"/>
      <c r="D8" s="54"/>
      <c r="E8" s="54"/>
      <c r="F8" s="55" t="s">
        <v>36</v>
      </c>
    </row>
    <row r="9" spans="1:6" ht="15">
      <c r="A9" s="259" t="s">
        <v>13</v>
      </c>
      <c r="B9" s="269" t="s">
        <v>37</v>
      </c>
      <c r="C9" s="56" t="s">
        <v>15</v>
      </c>
      <c r="D9" s="57" t="s">
        <v>38</v>
      </c>
      <c r="E9" s="58" t="s">
        <v>39</v>
      </c>
      <c r="F9" s="261" t="s">
        <v>17</v>
      </c>
    </row>
    <row r="10" spans="1:6">
      <c r="A10" s="243"/>
      <c r="B10" s="270"/>
      <c r="C10" s="271" t="s">
        <v>40</v>
      </c>
      <c r="D10" s="273" t="s">
        <v>41</v>
      </c>
      <c r="E10" s="274" t="s">
        <v>22</v>
      </c>
      <c r="F10" s="263"/>
    </row>
    <row r="11" spans="1:6">
      <c r="A11" s="243"/>
      <c r="B11" s="59" t="s">
        <v>42</v>
      </c>
      <c r="C11" s="271"/>
      <c r="D11" s="273"/>
      <c r="E11" s="274"/>
      <c r="F11" s="263"/>
    </row>
    <row r="12" spans="1:6">
      <c r="A12" s="243"/>
      <c r="B12" s="59" t="s">
        <v>43</v>
      </c>
      <c r="C12" s="271"/>
      <c r="D12" s="273" t="s">
        <v>44</v>
      </c>
      <c r="E12" s="274"/>
      <c r="F12" s="263"/>
    </row>
    <row r="13" spans="1:6">
      <c r="A13" s="243"/>
      <c r="B13" s="60" t="s">
        <v>20</v>
      </c>
      <c r="C13" s="272"/>
      <c r="D13" s="276"/>
      <c r="E13" s="275"/>
      <c r="F13" s="263"/>
    </row>
    <row r="14" spans="1:6" ht="15">
      <c r="A14" s="61" t="s">
        <v>45</v>
      </c>
      <c r="B14" s="37">
        <v>32760</v>
      </c>
      <c r="C14" s="37">
        <v>4742087</v>
      </c>
      <c r="D14" s="37">
        <v>235644</v>
      </c>
      <c r="E14" s="37">
        <f>SUM(B14:D14)</f>
        <v>5010491</v>
      </c>
      <c r="F14" s="62" t="s">
        <v>46</v>
      </c>
    </row>
    <row r="15" spans="1:6" ht="15">
      <c r="A15" s="61" t="s">
        <v>47</v>
      </c>
      <c r="B15" s="37">
        <v>4149000</v>
      </c>
      <c r="C15" s="37">
        <v>736288951</v>
      </c>
      <c r="D15" s="37">
        <v>37703040</v>
      </c>
      <c r="E15" s="37">
        <f>SUM(B15:D15)</f>
        <v>778140991</v>
      </c>
      <c r="F15" s="62" t="s">
        <v>48</v>
      </c>
    </row>
    <row r="16" spans="1:6">
      <c r="A16" s="63"/>
      <c r="B16" s="64"/>
      <c r="C16" s="64"/>
      <c r="D16" s="64"/>
      <c r="E16" s="65"/>
      <c r="F16" s="63"/>
    </row>
  </sheetData>
  <mergeCells count="9">
    <mergeCell ref="A6:F6"/>
    <mergeCell ref="A7:F7"/>
    <mergeCell ref="A9:A13"/>
    <mergeCell ref="B9:B10"/>
    <mergeCell ref="F9:F13"/>
    <mergeCell ref="C10:C13"/>
    <mergeCell ref="D10:D11"/>
    <mergeCell ref="E10:E13"/>
    <mergeCell ref="D12:D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4"/>
  <sheetViews>
    <sheetView rightToLeft="1" topLeftCell="A4" workbookViewId="0">
      <selection activeCell="A5" sqref="A5:I5"/>
    </sheetView>
  </sheetViews>
  <sheetFormatPr defaultRowHeight="12.75"/>
  <cols>
    <col min="2" max="2" width="12.85546875" customWidth="1"/>
    <col min="8" max="8" width="12.42578125" customWidth="1"/>
    <col min="9" max="9" width="14.7109375" customWidth="1"/>
  </cols>
  <sheetData>
    <row r="5" spans="1:9" ht="15.75">
      <c r="A5" s="282" t="s">
        <v>507</v>
      </c>
      <c r="B5" s="282"/>
      <c r="C5" s="282"/>
      <c r="D5" s="282"/>
      <c r="E5" s="282"/>
      <c r="F5" s="282"/>
      <c r="G5" s="282"/>
      <c r="H5" s="282"/>
      <c r="I5" s="282"/>
    </row>
    <row r="6" spans="1:9">
      <c r="A6" s="283" t="s">
        <v>49</v>
      </c>
      <c r="B6" s="283"/>
      <c r="C6" s="283"/>
      <c r="D6" s="283"/>
      <c r="E6" s="283"/>
      <c r="F6" s="283"/>
      <c r="G6" s="283"/>
      <c r="H6" s="283"/>
      <c r="I6" s="283"/>
    </row>
    <row r="7" spans="1:9">
      <c r="A7" s="283"/>
      <c r="B7" s="283"/>
      <c r="C7" s="283"/>
      <c r="D7" s="283"/>
      <c r="E7" s="283"/>
      <c r="F7" s="283"/>
      <c r="G7" s="283"/>
      <c r="H7" s="283"/>
      <c r="I7" s="283"/>
    </row>
    <row r="8" spans="1:9" ht="15.75">
      <c r="A8" s="284" t="s">
        <v>50</v>
      </c>
      <c r="B8" s="284"/>
      <c r="C8" s="66"/>
      <c r="D8" s="67"/>
      <c r="E8" s="67"/>
      <c r="F8" s="67"/>
      <c r="G8" s="68"/>
      <c r="H8" s="285" t="s">
        <v>51</v>
      </c>
      <c r="I8" s="285"/>
    </row>
    <row r="9" spans="1:9">
      <c r="A9" s="286" t="s">
        <v>52</v>
      </c>
      <c r="B9" s="289" t="s">
        <v>53</v>
      </c>
      <c r="C9" s="277" t="s">
        <v>54</v>
      </c>
      <c r="D9" s="289" t="s">
        <v>55</v>
      </c>
      <c r="E9" s="277" t="s">
        <v>54</v>
      </c>
      <c r="F9" s="289" t="s">
        <v>56</v>
      </c>
      <c r="G9" s="277" t="s">
        <v>54</v>
      </c>
      <c r="H9" s="277" t="s">
        <v>39</v>
      </c>
      <c r="I9" s="279" t="s">
        <v>57</v>
      </c>
    </row>
    <row r="10" spans="1:9">
      <c r="A10" s="287"/>
      <c r="B10" s="290"/>
      <c r="C10" s="278"/>
      <c r="D10" s="290"/>
      <c r="E10" s="278"/>
      <c r="F10" s="290"/>
      <c r="G10" s="278"/>
      <c r="H10" s="278"/>
      <c r="I10" s="280"/>
    </row>
    <row r="11" spans="1:9" ht="42.75">
      <c r="A11" s="288"/>
      <c r="B11" s="72" t="s">
        <v>58</v>
      </c>
      <c r="C11" s="73" t="s">
        <v>59</v>
      </c>
      <c r="D11" s="74" t="s">
        <v>60</v>
      </c>
      <c r="E11" s="73" t="s">
        <v>59</v>
      </c>
      <c r="F11" s="72" t="s">
        <v>61</v>
      </c>
      <c r="G11" s="73" t="s">
        <v>59</v>
      </c>
      <c r="H11" s="73" t="s">
        <v>22</v>
      </c>
      <c r="I11" s="281"/>
    </row>
    <row r="12" spans="1:9" ht="14.25" customHeight="1">
      <c r="A12" s="76" t="s">
        <v>15</v>
      </c>
      <c r="B12" s="77">
        <v>3012</v>
      </c>
      <c r="C12" s="78">
        <v>60.4</v>
      </c>
      <c r="D12" s="77">
        <v>55</v>
      </c>
      <c r="E12" s="79">
        <v>1.1000000000000001</v>
      </c>
      <c r="F12" s="77">
        <v>1916</v>
      </c>
      <c r="G12" s="78">
        <v>38.5</v>
      </c>
      <c r="H12" s="80">
        <f>B12+D12+F12</f>
        <v>4983</v>
      </c>
      <c r="I12" s="81" t="s">
        <v>21</v>
      </c>
    </row>
    <row r="13" spans="1:9" ht="15.75" customHeight="1">
      <c r="A13" s="82" t="s">
        <v>39</v>
      </c>
      <c r="B13" s="77">
        <v>3012</v>
      </c>
      <c r="C13" s="78">
        <v>60.4</v>
      </c>
      <c r="D13" s="77">
        <v>55</v>
      </c>
      <c r="E13" s="79">
        <v>1.1000000000000001</v>
      </c>
      <c r="F13" s="77">
        <v>1916</v>
      </c>
      <c r="G13" s="78">
        <v>38.5</v>
      </c>
      <c r="H13" s="80">
        <f>B13+D13+F13</f>
        <v>4983</v>
      </c>
      <c r="I13" s="81" t="s">
        <v>22</v>
      </c>
    </row>
    <row r="14" spans="1:9">
      <c r="A14" s="83"/>
      <c r="B14" s="83"/>
      <c r="C14" s="83"/>
      <c r="D14" s="83"/>
      <c r="E14" s="83"/>
      <c r="F14" s="83"/>
      <c r="G14" s="83"/>
      <c r="H14" s="84"/>
      <c r="I14" s="84"/>
    </row>
  </sheetData>
  <mergeCells count="13">
    <mergeCell ref="G9:G10"/>
    <mergeCell ref="H9:H10"/>
    <mergeCell ref="I9:I11"/>
    <mergeCell ref="A5:I5"/>
    <mergeCell ref="A6:I7"/>
    <mergeCell ref="A8:B8"/>
    <mergeCell ref="H8:I8"/>
    <mergeCell ref="A9:A11"/>
    <mergeCell ref="B9:B10"/>
    <mergeCell ref="C9:C10"/>
    <mergeCell ref="D9:D10"/>
    <mergeCell ref="E9:E10"/>
    <mergeCell ref="F9: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5:AB24"/>
  <sheetViews>
    <sheetView rightToLeft="1" topLeftCell="K1" workbookViewId="0">
      <selection activeCell="U11" sqref="U11"/>
    </sheetView>
  </sheetViews>
  <sheetFormatPr defaultRowHeight="12.75"/>
  <cols>
    <col min="19" max="19" width="38.85546875" customWidth="1"/>
  </cols>
  <sheetData>
    <row r="5" spans="11:19" ht="15.75">
      <c r="K5" s="282" t="s">
        <v>508</v>
      </c>
      <c r="L5" s="282"/>
      <c r="M5" s="282"/>
      <c r="N5" s="282"/>
      <c r="O5" s="282"/>
      <c r="P5" s="282"/>
      <c r="Q5" s="282"/>
      <c r="R5" s="282"/>
      <c r="S5" s="282"/>
    </row>
    <row r="6" spans="11:19" ht="15.75">
      <c r="K6" s="307" t="s">
        <v>62</v>
      </c>
      <c r="L6" s="307"/>
      <c r="M6" s="307"/>
      <c r="N6" s="307"/>
      <c r="O6" s="307"/>
      <c r="P6" s="307"/>
      <c r="Q6" s="307"/>
      <c r="R6" s="307"/>
      <c r="S6" s="307"/>
    </row>
    <row r="7" spans="11:19" ht="15.75" customHeight="1">
      <c r="K7" s="85" t="s">
        <v>63</v>
      </c>
      <c r="L7" s="4"/>
      <c r="M7" s="68"/>
      <c r="N7" s="68"/>
      <c r="O7" s="68"/>
      <c r="P7" s="86"/>
      <c r="Q7" s="308" t="s">
        <v>64</v>
      </c>
      <c r="R7" s="308"/>
      <c r="S7" s="308"/>
    </row>
    <row r="8" spans="11:19" ht="15.75" customHeight="1">
      <c r="K8" s="309" t="s">
        <v>65</v>
      </c>
      <c r="L8" s="310"/>
      <c r="M8" s="277" t="s">
        <v>66</v>
      </c>
      <c r="N8" s="313" t="s">
        <v>67</v>
      </c>
      <c r="O8" s="314"/>
      <c r="P8" s="279" t="s">
        <v>68</v>
      </c>
      <c r="Q8" s="310"/>
      <c r="R8" s="313" t="s">
        <v>69</v>
      </c>
      <c r="S8" s="317"/>
    </row>
    <row r="9" spans="11:19">
      <c r="K9" s="311"/>
      <c r="L9" s="312"/>
      <c r="M9" s="278"/>
      <c r="N9" s="315"/>
      <c r="O9" s="316"/>
      <c r="P9" s="280"/>
      <c r="Q9" s="312"/>
      <c r="R9" s="318"/>
      <c r="S9" s="319"/>
    </row>
    <row r="10" spans="11:19" ht="15" customHeight="1">
      <c r="K10" s="291" t="s">
        <v>70</v>
      </c>
      <c r="L10" s="292"/>
      <c r="M10" s="87" t="s">
        <v>71</v>
      </c>
      <c r="N10" s="305">
        <v>338</v>
      </c>
      <c r="O10" s="306"/>
      <c r="P10" s="297" t="s">
        <v>72</v>
      </c>
      <c r="Q10" s="298"/>
      <c r="R10" s="299" t="s">
        <v>73</v>
      </c>
      <c r="S10" s="300"/>
    </row>
    <row r="11" spans="11:19" ht="15">
      <c r="K11" s="293"/>
      <c r="L11" s="294"/>
      <c r="M11" s="87" t="s">
        <v>74</v>
      </c>
      <c r="N11" s="305">
        <v>54</v>
      </c>
      <c r="O11" s="306"/>
      <c r="P11" s="297" t="s">
        <v>75</v>
      </c>
      <c r="Q11" s="298"/>
      <c r="R11" s="301"/>
      <c r="S11" s="302"/>
    </row>
    <row r="12" spans="11:19" ht="15">
      <c r="K12" s="295"/>
      <c r="L12" s="296"/>
      <c r="M12" s="87" t="s">
        <v>76</v>
      </c>
      <c r="N12" s="305">
        <v>6</v>
      </c>
      <c r="O12" s="306"/>
      <c r="P12" s="297" t="s">
        <v>77</v>
      </c>
      <c r="Q12" s="298"/>
      <c r="R12" s="303"/>
      <c r="S12" s="304"/>
    </row>
    <row r="13" spans="11:19" ht="15">
      <c r="K13" s="291" t="s">
        <v>78</v>
      </c>
      <c r="L13" s="292"/>
      <c r="M13" s="87" t="s">
        <v>71</v>
      </c>
      <c r="N13" s="305">
        <v>432</v>
      </c>
      <c r="O13" s="306"/>
      <c r="P13" s="297" t="s">
        <v>72</v>
      </c>
      <c r="Q13" s="298"/>
      <c r="R13" s="299" t="s">
        <v>79</v>
      </c>
      <c r="S13" s="300"/>
    </row>
    <row r="14" spans="11:19" ht="15">
      <c r="K14" s="293"/>
      <c r="L14" s="294"/>
      <c r="M14" s="87" t="s">
        <v>74</v>
      </c>
      <c r="N14" s="305">
        <v>78</v>
      </c>
      <c r="O14" s="306"/>
      <c r="P14" s="297" t="s">
        <v>75</v>
      </c>
      <c r="Q14" s="298"/>
      <c r="R14" s="301"/>
      <c r="S14" s="302"/>
    </row>
    <row r="15" spans="11:19" ht="15">
      <c r="K15" s="295"/>
      <c r="L15" s="296"/>
      <c r="M15" s="87" t="s">
        <v>76</v>
      </c>
      <c r="N15" s="305">
        <v>11</v>
      </c>
      <c r="O15" s="306"/>
      <c r="P15" s="297" t="s">
        <v>77</v>
      </c>
      <c r="Q15" s="298"/>
      <c r="R15" s="303"/>
      <c r="S15" s="304"/>
    </row>
    <row r="16" spans="11:19" ht="15">
      <c r="K16" s="291" t="s">
        <v>80</v>
      </c>
      <c r="L16" s="292"/>
      <c r="M16" s="87" t="s">
        <v>71</v>
      </c>
      <c r="N16" s="305">
        <v>1861</v>
      </c>
      <c r="O16" s="306"/>
      <c r="P16" s="297" t="s">
        <v>72</v>
      </c>
      <c r="Q16" s="298"/>
      <c r="R16" s="299" t="s">
        <v>81</v>
      </c>
      <c r="S16" s="300"/>
    </row>
    <row r="17" spans="11:28" ht="15">
      <c r="K17" s="293"/>
      <c r="L17" s="294"/>
      <c r="M17" s="87" t="s">
        <v>74</v>
      </c>
      <c r="N17" s="305">
        <v>221</v>
      </c>
      <c r="O17" s="306"/>
      <c r="P17" s="297" t="s">
        <v>75</v>
      </c>
      <c r="Q17" s="298"/>
      <c r="R17" s="301"/>
      <c r="S17" s="302"/>
    </row>
    <row r="18" spans="11:28" ht="15">
      <c r="K18" s="295"/>
      <c r="L18" s="296"/>
      <c r="M18" s="87" t="s">
        <v>76</v>
      </c>
      <c r="N18" s="305">
        <v>43</v>
      </c>
      <c r="O18" s="306"/>
      <c r="P18" s="297" t="s">
        <v>77</v>
      </c>
      <c r="Q18" s="298"/>
      <c r="R18" s="303"/>
      <c r="S18" s="304"/>
    </row>
    <row r="19" spans="11:28" ht="15">
      <c r="K19" s="291" t="s">
        <v>82</v>
      </c>
      <c r="L19" s="292"/>
      <c r="M19" s="87" t="s">
        <v>71</v>
      </c>
      <c r="N19" s="297">
        <f>N10+N13+N16</f>
        <v>2631</v>
      </c>
      <c r="O19" s="298"/>
      <c r="P19" s="297" t="s">
        <v>72</v>
      </c>
      <c r="Q19" s="298"/>
      <c r="R19" s="299" t="s">
        <v>83</v>
      </c>
      <c r="S19" s="300"/>
    </row>
    <row r="20" spans="11:28" ht="15">
      <c r="K20" s="293"/>
      <c r="L20" s="294"/>
      <c r="M20" s="87" t="s">
        <v>74</v>
      </c>
      <c r="N20" s="297">
        <f>N11+N14+N17</f>
        <v>353</v>
      </c>
      <c r="O20" s="298"/>
      <c r="P20" s="297" t="s">
        <v>75</v>
      </c>
      <c r="Q20" s="298"/>
      <c r="R20" s="301"/>
      <c r="S20" s="302"/>
    </row>
    <row r="21" spans="11:28" ht="15">
      <c r="K21" s="295"/>
      <c r="L21" s="296"/>
      <c r="M21" s="87" t="s">
        <v>76</v>
      </c>
      <c r="N21" s="297">
        <f>N12+N15+N18</f>
        <v>60</v>
      </c>
      <c r="O21" s="298"/>
      <c r="P21" s="297" t="s">
        <v>77</v>
      </c>
      <c r="Q21" s="298"/>
      <c r="R21" s="303"/>
      <c r="S21" s="304"/>
    </row>
    <row r="24" spans="11:28">
      <c r="T24" s="84"/>
      <c r="U24" s="84"/>
      <c r="V24" s="84"/>
      <c r="X24" s="84"/>
      <c r="Y24" s="84"/>
      <c r="Z24" s="84"/>
      <c r="AA24" s="89"/>
      <c r="AB24" s="84"/>
    </row>
  </sheetData>
  <mergeCells count="40">
    <mergeCell ref="K5:S5"/>
    <mergeCell ref="K6:S6"/>
    <mergeCell ref="Q7:S7"/>
    <mergeCell ref="K8:L9"/>
    <mergeCell ref="M8:M9"/>
    <mergeCell ref="N8:O9"/>
    <mergeCell ref="P8:Q9"/>
    <mergeCell ref="R8:S9"/>
    <mergeCell ref="K10:L12"/>
    <mergeCell ref="N10:O10"/>
    <mergeCell ref="P10:Q10"/>
    <mergeCell ref="R10:S12"/>
    <mergeCell ref="N11:O11"/>
    <mergeCell ref="P11:Q11"/>
    <mergeCell ref="N12:O12"/>
    <mergeCell ref="P12:Q12"/>
    <mergeCell ref="K13:L15"/>
    <mergeCell ref="N13:O13"/>
    <mergeCell ref="P13:Q13"/>
    <mergeCell ref="R13:S15"/>
    <mergeCell ref="N14:O14"/>
    <mergeCell ref="P14:Q14"/>
    <mergeCell ref="N15:O15"/>
    <mergeCell ref="P15:Q15"/>
    <mergeCell ref="K16:L18"/>
    <mergeCell ref="N16:O16"/>
    <mergeCell ref="P16:Q16"/>
    <mergeCell ref="R16:S18"/>
    <mergeCell ref="N17:O17"/>
    <mergeCell ref="P17:Q17"/>
    <mergeCell ref="N18:O18"/>
    <mergeCell ref="P18:Q18"/>
    <mergeCell ref="K19:L21"/>
    <mergeCell ref="N19:O19"/>
    <mergeCell ref="P19:Q19"/>
    <mergeCell ref="R19:S21"/>
    <mergeCell ref="N20:O20"/>
    <mergeCell ref="P20:Q20"/>
    <mergeCell ref="N21:O21"/>
    <mergeCell ref="P21:Q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29"/>
  <sheetViews>
    <sheetView rightToLeft="1" topLeftCell="A9" workbookViewId="0">
      <selection activeCell="I29" sqref="I29"/>
    </sheetView>
  </sheetViews>
  <sheetFormatPr defaultRowHeight="12.75"/>
  <cols>
    <col min="2" max="2" width="15.140625" customWidth="1"/>
    <col min="3" max="3" width="13.85546875" customWidth="1"/>
    <col min="4" max="4" width="12.7109375" customWidth="1"/>
    <col min="5" max="5" width="12.42578125" customWidth="1"/>
    <col min="6" max="6" width="16.5703125" customWidth="1"/>
  </cols>
  <sheetData>
    <row r="4" spans="1:6" ht="15.75">
      <c r="A4" s="322" t="s">
        <v>84</v>
      </c>
      <c r="B4" s="322"/>
      <c r="C4" s="322"/>
      <c r="D4" s="322"/>
      <c r="E4" s="322"/>
      <c r="F4" s="322"/>
    </row>
    <row r="5" spans="1:6" ht="15.75">
      <c r="A5" s="323" t="s">
        <v>85</v>
      </c>
      <c r="B5" s="323"/>
      <c r="C5" s="323"/>
      <c r="D5" s="323"/>
      <c r="E5" s="323"/>
      <c r="F5" s="323"/>
    </row>
    <row r="6" spans="1:6" ht="18.75">
      <c r="A6" s="91"/>
      <c r="B6" s="91"/>
      <c r="C6" s="91"/>
      <c r="D6" s="91"/>
      <c r="E6" s="91"/>
      <c r="F6" s="91"/>
    </row>
    <row r="7" spans="1:6" ht="15.75">
      <c r="A7" s="51" t="s">
        <v>86</v>
      </c>
      <c r="B7" s="92"/>
      <c r="C7" s="93"/>
      <c r="D7" s="93"/>
      <c r="E7" s="93"/>
      <c r="F7" s="92" t="s">
        <v>87</v>
      </c>
    </row>
    <row r="8" spans="1:6">
      <c r="A8" s="259" t="s">
        <v>88</v>
      </c>
      <c r="B8" s="260" t="s">
        <v>71</v>
      </c>
      <c r="C8" s="260" t="s">
        <v>74</v>
      </c>
      <c r="D8" s="260" t="s">
        <v>76</v>
      </c>
      <c r="E8" s="260" t="s">
        <v>39</v>
      </c>
      <c r="F8" s="261" t="s">
        <v>89</v>
      </c>
    </row>
    <row r="9" spans="1:6">
      <c r="A9" s="243"/>
      <c r="B9" s="262"/>
      <c r="C9" s="262"/>
      <c r="D9" s="262"/>
      <c r="E9" s="262"/>
      <c r="F9" s="263"/>
    </row>
    <row r="10" spans="1:6" ht="30">
      <c r="A10" s="244"/>
      <c r="B10" s="94" t="s">
        <v>72</v>
      </c>
      <c r="C10" s="34" t="s">
        <v>75</v>
      </c>
      <c r="D10" s="34" t="s">
        <v>77</v>
      </c>
      <c r="E10" s="34" t="s">
        <v>22</v>
      </c>
      <c r="F10" s="265"/>
    </row>
    <row r="11" spans="1:6" ht="15">
      <c r="A11" s="95" t="s">
        <v>90</v>
      </c>
      <c r="B11" s="96">
        <v>482</v>
      </c>
      <c r="C11" s="97">
        <v>10</v>
      </c>
      <c r="D11" s="96">
        <v>7</v>
      </c>
      <c r="E11" s="96">
        <f>SUM(B11:D11)</f>
        <v>499</v>
      </c>
      <c r="F11" s="98" t="s">
        <v>91</v>
      </c>
    </row>
    <row r="12" spans="1:6" ht="15">
      <c r="A12" s="99" t="s">
        <v>92</v>
      </c>
      <c r="B12" s="96">
        <v>103</v>
      </c>
      <c r="C12" s="97">
        <v>0</v>
      </c>
      <c r="D12" s="100">
        <v>5</v>
      </c>
      <c r="E12" s="100">
        <f>SUM(B12:D12)</f>
        <v>108</v>
      </c>
      <c r="F12" s="101" t="s">
        <v>93</v>
      </c>
    </row>
    <row r="13" spans="1:6" ht="15">
      <c r="A13" s="102" t="s">
        <v>94</v>
      </c>
      <c r="B13" s="96">
        <v>360</v>
      </c>
      <c r="C13" s="96">
        <v>79</v>
      </c>
      <c r="D13" s="96">
        <v>6</v>
      </c>
      <c r="E13" s="96">
        <v>439</v>
      </c>
      <c r="F13" s="103" t="s">
        <v>95</v>
      </c>
    </row>
    <row r="14" spans="1:6" ht="15">
      <c r="A14" s="102" t="s">
        <v>96</v>
      </c>
      <c r="B14" s="96">
        <v>193</v>
      </c>
      <c r="C14" s="97">
        <v>15</v>
      </c>
      <c r="D14" s="97">
        <v>1</v>
      </c>
      <c r="E14" s="100">
        <v>208</v>
      </c>
      <c r="F14" s="103" t="s">
        <v>97</v>
      </c>
    </row>
    <row r="15" spans="1:6" ht="15">
      <c r="A15" s="102" t="s">
        <v>98</v>
      </c>
      <c r="B15" s="96">
        <v>315</v>
      </c>
      <c r="C15" s="96">
        <v>97</v>
      </c>
      <c r="D15" s="96">
        <v>1</v>
      </c>
      <c r="E15" s="96">
        <v>405</v>
      </c>
      <c r="F15" s="103" t="s">
        <v>99</v>
      </c>
    </row>
    <row r="16" spans="1:6" ht="15">
      <c r="A16" s="102" t="s">
        <v>100</v>
      </c>
      <c r="B16" s="96">
        <v>178</v>
      </c>
      <c r="C16" s="96">
        <v>20</v>
      </c>
      <c r="D16" s="96">
        <v>13</v>
      </c>
      <c r="E16" s="96">
        <v>207</v>
      </c>
      <c r="F16" s="103" t="s">
        <v>101</v>
      </c>
    </row>
    <row r="17" spans="1:6" ht="15">
      <c r="A17" s="102" t="s">
        <v>102</v>
      </c>
      <c r="B17" s="96">
        <v>110</v>
      </c>
      <c r="C17" s="96">
        <v>14</v>
      </c>
      <c r="D17" s="96">
        <v>6</v>
      </c>
      <c r="E17" s="96">
        <v>125</v>
      </c>
      <c r="F17" s="103" t="s">
        <v>103</v>
      </c>
    </row>
    <row r="18" spans="1:6" ht="19.5" customHeight="1">
      <c r="A18" s="102" t="s">
        <v>104</v>
      </c>
      <c r="B18" s="96">
        <v>101</v>
      </c>
      <c r="C18" s="96">
        <v>24</v>
      </c>
      <c r="D18" s="96">
        <v>8</v>
      </c>
      <c r="E18" s="96">
        <v>131</v>
      </c>
      <c r="F18" s="103" t="s">
        <v>105</v>
      </c>
    </row>
    <row r="19" spans="1:6" ht="21.75" customHeight="1">
      <c r="A19" s="102" t="s">
        <v>106</v>
      </c>
      <c r="B19" s="96">
        <v>177</v>
      </c>
      <c r="C19" s="96">
        <v>20</v>
      </c>
      <c r="D19" s="96">
        <v>1</v>
      </c>
      <c r="E19" s="96">
        <v>198</v>
      </c>
      <c r="F19" s="103" t="s">
        <v>107</v>
      </c>
    </row>
    <row r="20" spans="1:6" ht="15">
      <c r="A20" s="102" t="s">
        <v>108</v>
      </c>
      <c r="B20" s="96">
        <v>30</v>
      </c>
      <c r="C20" s="97">
        <v>2</v>
      </c>
      <c r="D20" s="97">
        <v>1</v>
      </c>
      <c r="E20" s="96">
        <f>SUM(B20:D20)</f>
        <v>33</v>
      </c>
      <c r="F20" s="103" t="s">
        <v>109</v>
      </c>
    </row>
    <row r="21" spans="1:6" ht="17.25" customHeight="1">
      <c r="A21" s="102" t="s">
        <v>110</v>
      </c>
      <c r="B21" s="96">
        <v>197</v>
      </c>
      <c r="C21" s="96">
        <v>10</v>
      </c>
      <c r="D21" s="96">
        <v>6</v>
      </c>
      <c r="E21" s="96">
        <v>211</v>
      </c>
      <c r="F21" s="103" t="s">
        <v>111</v>
      </c>
    </row>
    <row r="22" spans="1:6" ht="15">
      <c r="A22" s="102" t="s">
        <v>112</v>
      </c>
      <c r="B22" s="96">
        <v>122</v>
      </c>
      <c r="C22" s="96">
        <v>7</v>
      </c>
      <c r="D22" s="96">
        <v>2</v>
      </c>
      <c r="E22" s="96">
        <f>SUM(B22:D22)</f>
        <v>131</v>
      </c>
      <c r="F22" s="103" t="s">
        <v>113</v>
      </c>
    </row>
    <row r="23" spans="1:6" ht="15">
      <c r="A23" s="102" t="s">
        <v>114</v>
      </c>
      <c r="B23" s="96">
        <v>81</v>
      </c>
      <c r="C23" s="96">
        <v>10</v>
      </c>
      <c r="D23" s="97">
        <v>1</v>
      </c>
      <c r="E23" s="96">
        <v>90</v>
      </c>
      <c r="F23" s="103" t="s">
        <v>115</v>
      </c>
    </row>
    <row r="24" spans="1:6" ht="15">
      <c r="A24" s="102" t="s">
        <v>116</v>
      </c>
      <c r="B24" s="96">
        <v>63</v>
      </c>
      <c r="C24" s="97" t="s">
        <v>117</v>
      </c>
      <c r="D24" s="97" t="s">
        <v>117</v>
      </c>
      <c r="E24" s="96">
        <f>SUM(B24:D24)</f>
        <v>63</v>
      </c>
      <c r="F24" s="103" t="s">
        <v>118</v>
      </c>
    </row>
    <row r="25" spans="1:6" ht="15">
      <c r="A25" s="102" t="s">
        <v>119</v>
      </c>
      <c r="B25" s="96">
        <v>119</v>
      </c>
      <c r="C25" s="97">
        <v>45</v>
      </c>
      <c r="D25" s="96">
        <v>2</v>
      </c>
      <c r="E25" s="96">
        <v>164</v>
      </c>
      <c r="F25" s="103" t="s">
        <v>120</v>
      </c>
    </row>
    <row r="26" spans="1:6" ht="15">
      <c r="A26" s="102" t="s">
        <v>39</v>
      </c>
      <c r="B26" s="104">
        <f>SUM(B11:B25)</f>
        <v>2631</v>
      </c>
      <c r="C26" s="96">
        <f>SUM(C11:C25)</f>
        <v>353</v>
      </c>
      <c r="D26" s="96">
        <f>SUM(D11:D25)</f>
        <v>60</v>
      </c>
      <c r="E26" s="104">
        <f>SUM(E11:E25)</f>
        <v>3012</v>
      </c>
      <c r="F26" s="103" t="s">
        <v>22</v>
      </c>
    </row>
    <row r="27" spans="1:6" ht="15">
      <c r="A27" s="105" t="s">
        <v>121</v>
      </c>
      <c r="B27" s="105"/>
      <c r="C27" s="105"/>
      <c r="D27" s="105"/>
      <c r="E27" s="105"/>
      <c r="F27" s="106"/>
    </row>
    <row r="28" spans="1:6">
      <c r="A28" s="320" t="s">
        <v>122</v>
      </c>
      <c r="B28" s="320"/>
      <c r="C28" s="320"/>
      <c r="D28" s="320"/>
      <c r="E28" s="320"/>
      <c r="F28" s="320"/>
    </row>
    <row r="29" spans="1:6" ht="15.75">
      <c r="A29" s="321"/>
      <c r="B29" s="321"/>
      <c r="C29" s="321"/>
      <c r="D29" s="321"/>
      <c r="E29" s="321"/>
      <c r="F29" s="321"/>
    </row>
  </sheetData>
  <mergeCells count="10">
    <mergeCell ref="A28:F28"/>
    <mergeCell ref="A29:F29"/>
    <mergeCell ref="A4:F4"/>
    <mergeCell ref="A5:F5"/>
    <mergeCell ref="A8:A10"/>
    <mergeCell ref="B8:B9"/>
    <mergeCell ref="C8:C9"/>
    <mergeCell ref="D8:D9"/>
    <mergeCell ref="E8:E9"/>
    <mergeCell ref="F8:F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14"/>
  <sheetViews>
    <sheetView rightToLeft="1" workbookViewId="0">
      <selection activeCell="L7" sqref="L7"/>
    </sheetView>
  </sheetViews>
  <sheetFormatPr defaultRowHeight="12.75"/>
  <cols>
    <col min="3" max="3" width="16.140625" customWidth="1"/>
    <col min="11" max="11" width="28.42578125" customWidth="1"/>
  </cols>
  <sheetData>
    <row r="5" spans="1:11" ht="15.75">
      <c r="A5" s="323" t="s">
        <v>509</v>
      </c>
      <c r="B5" s="323"/>
      <c r="C5" s="323"/>
      <c r="D5" s="323"/>
      <c r="E5" s="323"/>
      <c r="F5" s="323"/>
      <c r="G5" s="323"/>
      <c r="H5" s="323"/>
      <c r="I5" s="323"/>
      <c r="J5" s="323"/>
      <c r="K5" s="323"/>
    </row>
    <row r="6" spans="1:11" ht="15.75">
      <c r="A6" s="323" t="s">
        <v>123</v>
      </c>
      <c r="B6" s="323"/>
      <c r="C6" s="323"/>
      <c r="D6" s="323"/>
      <c r="E6" s="323"/>
      <c r="F6" s="323"/>
      <c r="G6" s="323"/>
      <c r="H6" s="323"/>
      <c r="I6" s="323"/>
      <c r="J6" s="323"/>
      <c r="K6" s="323"/>
    </row>
    <row r="7" spans="1:11" ht="15.75">
      <c r="A7" s="107"/>
      <c r="B7" s="107"/>
      <c r="C7" s="107"/>
      <c r="D7" s="107"/>
      <c r="E7" s="107"/>
      <c r="F7" s="107"/>
      <c r="G7" s="107"/>
      <c r="H7" s="107"/>
      <c r="I7" s="107"/>
      <c r="J7" s="107"/>
      <c r="K7" s="107"/>
    </row>
    <row r="8" spans="1:11" ht="15.75">
      <c r="A8" s="332" t="s">
        <v>124</v>
      </c>
      <c r="B8" s="332"/>
      <c r="C8" s="107"/>
      <c r="D8" s="107"/>
      <c r="E8" s="107"/>
      <c r="F8" s="107"/>
      <c r="G8" s="107"/>
      <c r="H8" s="107"/>
      <c r="I8" s="107"/>
      <c r="J8" s="107"/>
      <c r="K8" s="85" t="s">
        <v>125</v>
      </c>
    </row>
    <row r="9" spans="1:11" ht="15">
      <c r="A9" s="333" t="s">
        <v>13</v>
      </c>
      <c r="B9" s="333"/>
      <c r="C9" s="334"/>
      <c r="D9" s="313" t="s">
        <v>126</v>
      </c>
      <c r="E9" s="317"/>
      <c r="F9" s="317"/>
      <c r="G9" s="314"/>
      <c r="H9" s="279" t="s">
        <v>17</v>
      </c>
      <c r="I9" s="309"/>
      <c r="J9" s="309"/>
      <c r="K9" s="309"/>
    </row>
    <row r="10" spans="1:11" ht="15">
      <c r="A10" s="333"/>
      <c r="B10" s="333"/>
      <c r="C10" s="334"/>
      <c r="D10" s="315" t="s">
        <v>127</v>
      </c>
      <c r="E10" s="336"/>
      <c r="F10" s="336"/>
      <c r="G10" s="336"/>
      <c r="H10" s="281"/>
      <c r="I10" s="335"/>
      <c r="J10" s="335"/>
      <c r="K10" s="335"/>
    </row>
    <row r="11" spans="1:11" ht="16.5" customHeight="1">
      <c r="A11" s="330" t="s">
        <v>128</v>
      </c>
      <c r="B11" s="330"/>
      <c r="C11" s="331"/>
      <c r="D11" s="305">
        <v>4</v>
      </c>
      <c r="E11" s="327"/>
      <c r="F11" s="109"/>
      <c r="G11" s="110"/>
      <c r="H11" s="328" t="s">
        <v>129</v>
      </c>
      <c r="I11" s="329"/>
      <c r="J11" s="329"/>
      <c r="K11" s="329"/>
    </row>
    <row r="12" spans="1:11" ht="22.5" customHeight="1">
      <c r="A12" s="324" t="s">
        <v>130</v>
      </c>
      <c r="B12" s="324"/>
      <c r="C12" s="325"/>
      <c r="D12" s="326">
        <v>22287</v>
      </c>
      <c r="E12" s="327"/>
      <c r="F12" s="109"/>
      <c r="G12" s="110"/>
      <c r="H12" s="328" t="s">
        <v>131</v>
      </c>
      <c r="I12" s="329"/>
      <c r="J12" s="329"/>
      <c r="K12" s="329"/>
    </row>
    <row r="13" spans="1:11" ht="17.25" customHeight="1">
      <c r="A13" s="324" t="s">
        <v>132</v>
      </c>
      <c r="B13" s="324"/>
      <c r="C13" s="325"/>
      <c r="D13" s="326">
        <v>3365</v>
      </c>
      <c r="E13" s="327"/>
      <c r="F13" s="109"/>
      <c r="G13" s="110"/>
      <c r="H13" s="328" t="s">
        <v>133</v>
      </c>
      <c r="I13" s="329"/>
      <c r="J13" s="329"/>
      <c r="K13" s="329"/>
    </row>
    <row r="14" spans="1:11" ht="19.5" customHeight="1">
      <c r="A14" s="324" t="s">
        <v>134</v>
      </c>
      <c r="B14" s="324"/>
      <c r="C14" s="325"/>
      <c r="D14" s="305">
        <v>697</v>
      </c>
      <c r="E14" s="327"/>
      <c r="F14" s="109"/>
      <c r="G14" s="110"/>
      <c r="H14" s="328" t="s">
        <v>135</v>
      </c>
      <c r="I14" s="329"/>
      <c r="J14" s="329"/>
      <c r="K14" s="329"/>
    </row>
  </sheetData>
  <mergeCells count="19">
    <mergeCell ref="A5:K5"/>
    <mergeCell ref="A6:K6"/>
    <mergeCell ref="A8:B8"/>
    <mergeCell ref="A9:C10"/>
    <mergeCell ref="D9:G9"/>
    <mergeCell ref="H9:K10"/>
    <mergeCell ref="D10:G10"/>
    <mergeCell ref="A11:C11"/>
    <mergeCell ref="D11:E11"/>
    <mergeCell ref="H11:K11"/>
    <mergeCell ref="A12:C12"/>
    <mergeCell ref="D12:E12"/>
    <mergeCell ref="H12:K12"/>
    <mergeCell ref="A13:C13"/>
    <mergeCell ref="D13:E13"/>
    <mergeCell ref="H13:K13"/>
    <mergeCell ref="A14:C14"/>
    <mergeCell ref="D14:E14"/>
    <mergeCell ref="H14:K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29"/>
  <sheetViews>
    <sheetView rightToLeft="1" tabSelected="1" workbookViewId="0">
      <selection activeCell="A5" sqref="A5:K5"/>
    </sheetView>
  </sheetViews>
  <sheetFormatPr defaultRowHeight="12.75"/>
  <cols>
    <col min="1" max="1" width="5.42578125" customWidth="1"/>
    <col min="2" max="2" width="14.85546875" hidden="1" customWidth="1"/>
    <col min="3" max="3" width="13.140625" customWidth="1"/>
    <col min="4" max="4" width="13.85546875" customWidth="1"/>
    <col min="6" max="6" width="19.140625" customWidth="1"/>
    <col min="11" max="11" width="51.5703125" customWidth="1"/>
  </cols>
  <sheetData>
    <row r="5" spans="1:11" ht="15.75" customHeight="1">
      <c r="A5" s="348" t="s">
        <v>510</v>
      </c>
      <c r="B5" s="348"/>
      <c r="C5" s="348"/>
      <c r="D5" s="348"/>
      <c r="E5" s="348"/>
      <c r="F5" s="348"/>
      <c r="G5" s="348"/>
      <c r="H5" s="348"/>
      <c r="I5" s="348"/>
      <c r="J5" s="348"/>
      <c r="K5" s="348"/>
    </row>
    <row r="6" spans="1:11" ht="15.75" customHeight="1">
      <c r="A6" s="349" t="s">
        <v>136</v>
      </c>
      <c r="B6" s="349"/>
      <c r="C6" s="349"/>
      <c r="D6" s="349"/>
      <c r="E6" s="349"/>
      <c r="F6" s="349"/>
      <c r="G6" s="349"/>
      <c r="H6" s="349"/>
      <c r="I6" s="349"/>
      <c r="J6" s="349"/>
      <c r="K6" s="349"/>
    </row>
    <row r="7" spans="1:11" ht="15.75">
      <c r="A7" s="332" t="s">
        <v>137</v>
      </c>
      <c r="B7" s="332"/>
      <c r="C7" s="107"/>
      <c r="D7" s="107"/>
      <c r="E7" s="107"/>
      <c r="F7" s="107"/>
      <c r="G7" s="107"/>
      <c r="H7" s="107"/>
      <c r="I7" s="107"/>
      <c r="J7" s="107"/>
      <c r="K7" s="85" t="s">
        <v>138</v>
      </c>
    </row>
    <row r="8" spans="1:11" ht="49.5" customHeight="1">
      <c r="A8" s="259" t="s">
        <v>3</v>
      </c>
      <c r="B8" s="260"/>
      <c r="C8" s="8" t="s">
        <v>139</v>
      </c>
      <c r="D8" s="8" t="s">
        <v>140</v>
      </c>
      <c r="E8" s="350" t="s">
        <v>141</v>
      </c>
      <c r="F8" s="351"/>
      <c r="G8" s="352"/>
      <c r="H8" s="350" t="s">
        <v>142</v>
      </c>
      <c r="I8" s="352"/>
      <c r="J8" s="350" t="s">
        <v>143</v>
      </c>
      <c r="K8" s="351"/>
    </row>
    <row r="9" spans="1:11" ht="58.5" customHeight="1">
      <c r="A9" s="257" t="s">
        <v>6</v>
      </c>
      <c r="B9" s="243"/>
      <c r="C9" s="112" t="s">
        <v>144</v>
      </c>
      <c r="D9" s="112" t="s">
        <v>145</v>
      </c>
      <c r="E9" s="345" t="s">
        <v>146</v>
      </c>
      <c r="F9" s="346"/>
      <c r="G9" s="347"/>
      <c r="H9" s="342" t="s">
        <v>147</v>
      </c>
      <c r="I9" s="343"/>
      <c r="J9" s="248" t="s">
        <v>148</v>
      </c>
      <c r="K9" s="344"/>
    </row>
    <row r="10" spans="1:11" ht="17.25" customHeight="1">
      <c r="A10" s="337">
        <v>2017</v>
      </c>
      <c r="B10" s="298"/>
      <c r="C10" s="113">
        <v>1663</v>
      </c>
      <c r="D10" s="113">
        <v>50073</v>
      </c>
      <c r="E10" s="113">
        <v>1919</v>
      </c>
      <c r="F10" s="114"/>
      <c r="G10" s="115"/>
      <c r="H10" s="338">
        <v>96.1</v>
      </c>
      <c r="I10" s="339"/>
      <c r="J10" s="113">
        <v>2079</v>
      </c>
      <c r="K10" s="114"/>
    </row>
    <row r="11" spans="1:11" ht="14.25" customHeight="1">
      <c r="A11" s="337">
        <v>2018</v>
      </c>
      <c r="B11" s="298"/>
      <c r="C11" s="113">
        <v>1769</v>
      </c>
      <c r="D11" s="113">
        <v>54161</v>
      </c>
      <c r="E11" s="113">
        <v>2020</v>
      </c>
      <c r="F11" s="114"/>
      <c r="G11" s="115"/>
      <c r="H11" s="338">
        <v>109.4</v>
      </c>
      <c r="I11" s="339"/>
      <c r="J11" s="113">
        <v>1924</v>
      </c>
      <c r="K11" s="114"/>
    </row>
    <row r="12" spans="1:11" ht="16.5" customHeight="1">
      <c r="A12" s="337" t="s">
        <v>149</v>
      </c>
      <c r="B12" s="298"/>
      <c r="C12" s="113">
        <v>2032</v>
      </c>
      <c r="D12" s="113">
        <v>74302</v>
      </c>
      <c r="E12" s="113">
        <v>1995</v>
      </c>
      <c r="F12" s="114"/>
      <c r="G12" s="115"/>
      <c r="H12" s="341">
        <v>148.19999999999999</v>
      </c>
      <c r="I12" s="339"/>
      <c r="J12" s="113" t="s">
        <v>117</v>
      </c>
      <c r="K12" s="114"/>
    </row>
    <row r="13" spans="1:11" ht="15" customHeight="1">
      <c r="A13" s="337" t="s">
        <v>150</v>
      </c>
      <c r="B13" s="298"/>
      <c r="C13" s="113">
        <v>2171</v>
      </c>
      <c r="D13" s="113">
        <v>78534</v>
      </c>
      <c r="E13" s="113">
        <v>1995</v>
      </c>
      <c r="F13" s="114"/>
      <c r="G13" s="115"/>
      <c r="H13" s="338">
        <v>157</v>
      </c>
      <c r="I13" s="339"/>
      <c r="J13" s="113" t="s">
        <v>117</v>
      </c>
      <c r="K13" s="114"/>
    </row>
    <row r="14" spans="1:11" ht="13.5" customHeight="1">
      <c r="A14" s="337">
        <v>2021</v>
      </c>
      <c r="B14" s="298"/>
      <c r="C14" s="113">
        <v>2166</v>
      </c>
      <c r="D14" s="113">
        <v>77610</v>
      </c>
      <c r="E14" s="113">
        <v>1821</v>
      </c>
      <c r="F14" s="114"/>
      <c r="G14" s="115"/>
      <c r="H14" s="338">
        <v>141.30000000000001</v>
      </c>
      <c r="I14" s="339"/>
      <c r="J14" s="113">
        <v>2321</v>
      </c>
      <c r="K14" s="114"/>
    </row>
    <row r="15" spans="1:11" ht="18" customHeight="1">
      <c r="A15" s="337">
        <v>2022</v>
      </c>
      <c r="B15" s="298"/>
      <c r="C15" s="113">
        <v>2631</v>
      </c>
      <c r="D15" s="113">
        <v>76359</v>
      </c>
      <c r="E15" s="113">
        <v>2128</v>
      </c>
      <c r="F15" s="114"/>
      <c r="G15" s="115"/>
      <c r="H15" s="338">
        <v>162.5</v>
      </c>
      <c r="I15" s="339"/>
      <c r="J15" s="113">
        <v>2298</v>
      </c>
      <c r="K15" s="114"/>
    </row>
    <row r="16" spans="1:11">
      <c r="A16" s="340" t="s">
        <v>151</v>
      </c>
      <c r="B16" s="340"/>
      <c r="C16" s="340"/>
    </row>
    <row r="29" ht="12.75" customHeight="1"/>
  </sheetData>
  <mergeCells count="24">
    <mergeCell ref="A5:K5"/>
    <mergeCell ref="A6:K6"/>
    <mergeCell ref="A7:B7"/>
    <mergeCell ref="A8:B8"/>
    <mergeCell ref="E8:G8"/>
    <mergeCell ref="H8:I8"/>
    <mergeCell ref="J8:K8"/>
    <mergeCell ref="H9:I9"/>
    <mergeCell ref="J9:K9"/>
    <mergeCell ref="A10:B10"/>
    <mergeCell ref="H10:I10"/>
    <mergeCell ref="A11:B11"/>
    <mergeCell ref="H11:I11"/>
    <mergeCell ref="A9:B9"/>
    <mergeCell ref="E9:G9"/>
    <mergeCell ref="A15:B15"/>
    <mergeCell ref="H15:I15"/>
    <mergeCell ref="A16:C16"/>
    <mergeCell ref="A12:B12"/>
    <mergeCell ref="H12:I12"/>
    <mergeCell ref="A13:B13"/>
    <mergeCell ref="H13:I13"/>
    <mergeCell ref="A14:B14"/>
    <mergeCell ref="H14:I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23</vt:i4>
      </vt:variant>
    </vt:vector>
  </HeadingPairs>
  <TitlesOfParts>
    <vt:vector size="23"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vector>
  </TitlesOfParts>
  <Company>SACC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dc:creator>
  <cp:lastModifiedBy>Maher</cp:lastModifiedBy>
  <dcterms:created xsi:type="dcterms:W3CDTF">2023-07-26T07:07:16Z</dcterms:created>
  <dcterms:modified xsi:type="dcterms:W3CDTF">2023-10-10T07:15:27Z</dcterms:modified>
</cp:coreProperties>
</file>